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2330"/>
  </bookViews>
  <sheets>
    <sheet name="Лист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L185" i="1" l="1"/>
  <c r="L187" i="1"/>
  <c r="L188" i="1"/>
  <c r="L189" i="1"/>
  <c r="G184" i="1"/>
  <c r="H184" i="1"/>
  <c r="I184" i="1"/>
  <c r="J184" i="1"/>
  <c r="G185" i="1"/>
  <c r="H185" i="1"/>
  <c r="I185" i="1"/>
  <c r="J185" i="1"/>
  <c r="G186" i="1"/>
  <c r="H186" i="1"/>
  <c r="I186" i="1"/>
  <c r="J186" i="1"/>
  <c r="G187" i="1"/>
  <c r="H187" i="1"/>
  <c r="I187" i="1"/>
  <c r="J187" i="1"/>
  <c r="G188" i="1"/>
  <c r="H188" i="1"/>
  <c r="I188" i="1"/>
  <c r="J188" i="1"/>
  <c r="G189" i="1"/>
  <c r="H189" i="1"/>
  <c r="I189" i="1"/>
  <c r="J189" i="1"/>
  <c r="F184" i="1"/>
  <c r="F185" i="1"/>
  <c r="F186" i="1"/>
  <c r="F187" i="1"/>
  <c r="F188" i="1"/>
  <c r="F189" i="1"/>
  <c r="E184" i="1"/>
  <c r="E185" i="1"/>
  <c r="E186" i="1"/>
  <c r="E187" i="1"/>
  <c r="E188" i="1"/>
  <c r="E189" i="1"/>
  <c r="L176" i="1"/>
  <c r="L177" i="1"/>
  <c r="L178" i="1"/>
  <c r="L179" i="1"/>
  <c r="G176" i="1"/>
  <c r="H176" i="1"/>
  <c r="I176" i="1"/>
  <c r="J176" i="1"/>
  <c r="G177" i="1"/>
  <c r="H177" i="1"/>
  <c r="I177" i="1"/>
  <c r="J177" i="1"/>
  <c r="G178" i="1"/>
  <c r="H178" i="1"/>
  <c r="I178" i="1"/>
  <c r="J178" i="1"/>
  <c r="G179" i="1"/>
  <c r="H179" i="1"/>
  <c r="I179" i="1"/>
  <c r="J179" i="1"/>
  <c r="E176" i="1"/>
  <c r="F176" i="1"/>
  <c r="E177" i="1"/>
  <c r="F177" i="1"/>
  <c r="E178" i="1"/>
  <c r="F178" i="1"/>
  <c r="E179" i="1"/>
  <c r="F179" i="1"/>
  <c r="L170" i="1"/>
  <c r="L171" i="1"/>
  <c r="G165" i="1"/>
  <c r="H165" i="1"/>
  <c r="I165" i="1"/>
  <c r="J165" i="1"/>
  <c r="G166" i="1"/>
  <c r="H166" i="1"/>
  <c r="I166" i="1"/>
  <c r="J166" i="1"/>
  <c r="G167" i="1"/>
  <c r="H167" i="1"/>
  <c r="I167" i="1"/>
  <c r="J167" i="1"/>
  <c r="G168" i="1"/>
  <c r="H168" i="1"/>
  <c r="I168" i="1"/>
  <c r="J168" i="1"/>
  <c r="G169" i="1"/>
  <c r="H169" i="1"/>
  <c r="I169" i="1"/>
  <c r="J169" i="1"/>
  <c r="G170" i="1"/>
  <c r="H170" i="1"/>
  <c r="I170" i="1"/>
  <c r="J170" i="1"/>
  <c r="G171" i="1"/>
  <c r="H171" i="1"/>
  <c r="I171" i="1"/>
  <c r="J171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L157" i="1"/>
  <c r="L158" i="1"/>
  <c r="L159" i="1"/>
  <c r="L160" i="1"/>
  <c r="L161" i="1"/>
  <c r="L162" i="1"/>
  <c r="G157" i="1"/>
  <c r="H157" i="1"/>
  <c r="I157" i="1"/>
  <c r="J157" i="1"/>
  <c r="G158" i="1"/>
  <c r="H158" i="1"/>
  <c r="I158" i="1"/>
  <c r="J158" i="1"/>
  <c r="G159" i="1"/>
  <c r="H159" i="1"/>
  <c r="I159" i="1"/>
  <c r="J159" i="1"/>
  <c r="G160" i="1"/>
  <c r="H160" i="1"/>
  <c r="I160" i="1"/>
  <c r="J160" i="1"/>
  <c r="G161" i="1"/>
  <c r="H161" i="1"/>
  <c r="I161" i="1"/>
  <c r="J161" i="1"/>
  <c r="G162" i="1"/>
  <c r="H162" i="1"/>
  <c r="I162" i="1"/>
  <c r="J162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L147" i="1"/>
  <c r="L151" i="1"/>
  <c r="L152" i="1"/>
  <c r="G146" i="1"/>
  <c r="H146" i="1"/>
  <c r="I146" i="1"/>
  <c r="J146" i="1"/>
  <c r="G147" i="1"/>
  <c r="H147" i="1"/>
  <c r="I147" i="1"/>
  <c r="J147" i="1"/>
  <c r="G148" i="1"/>
  <c r="H148" i="1"/>
  <c r="I148" i="1"/>
  <c r="J148" i="1"/>
  <c r="G149" i="1"/>
  <c r="H149" i="1"/>
  <c r="I149" i="1"/>
  <c r="J149" i="1"/>
  <c r="G150" i="1"/>
  <c r="H150" i="1"/>
  <c r="I150" i="1"/>
  <c r="J150" i="1"/>
  <c r="G151" i="1"/>
  <c r="H151" i="1"/>
  <c r="I151" i="1"/>
  <c r="J151" i="1"/>
  <c r="G152" i="1"/>
  <c r="H152" i="1"/>
  <c r="I152" i="1"/>
  <c r="J152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L138" i="1"/>
  <c r="L139" i="1"/>
  <c r="L140" i="1"/>
  <c r="L141" i="1"/>
  <c r="L142" i="1"/>
  <c r="G138" i="1"/>
  <c r="H138" i="1"/>
  <c r="I138" i="1"/>
  <c r="J138" i="1"/>
  <c r="G139" i="1"/>
  <c r="H139" i="1"/>
  <c r="I139" i="1"/>
  <c r="J139" i="1"/>
  <c r="G140" i="1"/>
  <c r="H140" i="1"/>
  <c r="I140" i="1"/>
  <c r="J140" i="1"/>
  <c r="G141" i="1"/>
  <c r="H141" i="1"/>
  <c r="I141" i="1"/>
  <c r="J141" i="1"/>
  <c r="G142" i="1"/>
  <c r="H142" i="1"/>
  <c r="I142" i="1"/>
  <c r="J142" i="1"/>
  <c r="E138" i="1"/>
  <c r="F138" i="1"/>
  <c r="E139" i="1"/>
  <c r="F139" i="1"/>
  <c r="E140" i="1"/>
  <c r="F140" i="1"/>
  <c r="E141" i="1"/>
  <c r="F141" i="1"/>
  <c r="E142" i="1"/>
  <c r="F142" i="1"/>
  <c r="L130" i="1"/>
  <c r="L131" i="1"/>
  <c r="L132" i="1"/>
  <c r="G127" i="1"/>
  <c r="H127" i="1"/>
  <c r="I127" i="1"/>
  <c r="J127" i="1"/>
  <c r="G128" i="1"/>
  <c r="H128" i="1"/>
  <c r="I128" i="1"/>
  <c r="J128" i="1"/>
  <c r="G129" i="1"/>
  <c r="H129" i="1"/>
  <c r="I129" i="1"/>
  <c r="J129" i="1"/>
  <c r="G130" i="1"/>
  <c r="H130" i="1"/>
  <c r="I130" i="1"/>
  <c r="J130" i="1"/>
  <c r="G131" i="1"/>
  <c r="H131" i="1"/>
  <c r="I131" i="1"/>
  <c r="J131" i="1"/>
  <c r="G132" i="1"/>
  <c r="H132" i="1"/>
  <c r="I132" i="1"/>
  <c r="J132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L119" i="1"/>
  <c r="L120" i="1"/>
  <c r="L121" i="1"/>
  <c r="L122" i="1"/>
  <c r="L123" i="1"/>
  <c r="G119" i="1"/>
  <c r="H119" i="1"/>
  <c r="I119" i="1"/>
  <c r="J119" i="1"/>
  <c r="G120" i="1"/>
  <c r="H120" i="1"/>
  <c r="I120" i="1"/>
  <c r="J120" i="1"/>
  <c r="G121" i="1"/>
  <c r="H121" i="1"/>
  <c r="I121" i="1"/>
  <c r="J121" i="1"/>
  <c r="G122" i="1"/>
  <c r="H122" i="1"/>
  <c r="I122" i="1"/>
  <c r="J122" i="1"/>
  <c r="G123" i="1"/>
  <c r="H123" i="1"/>
  <c r="I123" i="1"/>
  <c r="J123" i="1"/>
  <c r="F119" i="1"/>
  <c r="F120" i="1"/>
  <c r="F121" i="1"/>
  <c r="F122" i="1"/>
  <c r="F123" i="1"/>
  <c r="E119" i="1"/>
  <c r="E120" i="1"/>
  <c r="E121" i="1"/>
  <c r="E122" i="1"/>
  <c r="E123" i="1"/>
  <c r="L109" i="1"/>
  <c r="L111" i="1"/>
  <c r="L113" i="1"/>
  <c r="L114" i="1"/>
  <c r="G108" i="1"/>
  <c r="H108" i="1"/>
  <c r="I108" i="1"/>
  <c r="J108" i="1"/>
  <c r="G109" i="1"/>
  <c r="H109" i="1"/>
  <c r="I109" i="1"/>
  <c r="J109" i="1"/>
  <c r="G110" i="1"/>
  <c r="H110" i="1"/>
  <c r="I110" i="1"/>
  <c r="J110" i="1"/>
  <c r="G111" i="1"/>
  <c r="H111" i="1"/>
  <c r="I111" i="1"/>
  <c r="J111" i="1"/>
  <c r="G112" i="1"/>
  <c r="H112" i="1"/>
  <c r="I112" i="1"/>
  <c r="J112" i="1"/>
  <c r="G113" i="1"/>
  <c r="H113" i="1"/>
  <c r="I113" i="1"/>
  <c r="J113" i="1"/>
  <c r="G114" i="1"/>
  <c r="H114" i="1"/>
  <c r="I114" i="1"/>
  <c r="J114" i="1"/>
  <c r="F108" i="1"/>
  <c r="F109" i="1"/>
  <c r="F110" i="1"/>
  <c r="F111" i="1"/>
  <c r="F112" i="1"/>
  <c r="F113" i="1"/>
  <c r="F114" i="1"/>
  <c r="E108" i="1"/>
  <c r="E109" i="1"/>
  <c r="E110" i="1"/>
  <c r="E111" i="1"/>
  <c r="E112" i="1"/>
  <c r="E113" i="1"/>
  <c r="E114" i="1"/>
  <c r="L100" i="1"/>
  <c r="L101" i="1"/>
  <c r="L102" i="1"/>
  <c r="L103" i="1"/>
  <c r="L104" i="1"/>
  <c r="G100" i="1"/>
  <c r="H100" i="1"/>
  <c r="I100" i="1"/>
  <c r="J100" i="1"/>
  <c r="G101" i="1"/>
  <c r="H101" i="1"/>
  <c r="I101" i="1"/>
  <c r="J101" i="1"/>
  <c r="G102" i="1"/>
  <c r="H102" i="1"/>
  <c r="I102" i="1"/>
  <c r="J102" i="1"/>
  <c r="G103" i="1"/>
  <c r="H103" i="1"/>
  <c r="I103" i="1"/>
  <c r="J103" i="1"/>
  <c r="G104" i="1"/>
  <c r="H104" i="1"/>
  <c r="I104" i="1"/>
  <c r="J104" i="1"/>
  <c r="F100" i="1"/>
  <c r="F101" i="1"/>
  <c r="F102" i="1"/>
  <c r="F103" i="1"/>
  <c r="F104" i="1"/>
  <c r="E100" i="1"/>
  <c r="E101" i="1"/>
  <c r="E102" i="1"/>
  <c r="E103" i="1"/>
  <c r="E104" i="1"/>
  <c r="L94" i="1"/>
  <c r="L95" i="1"/>
  <c r="G89" i="1"/>
  <c r="H89" i="1"/>
  <c r="I89" i="1"/>
  <c r="J89" i="1"/>
  <c r="G90" i="1"/>
  <c r="H90" i="1"/>
  <c r="I90" i="1"/>
  <c r="J90" i="1"/>
  <c r="G91" i="1"/>
  <c r="H91" i="1"/>
  <c r="I91" i="1"/>
  <c r="J91" i="1"/>
  <c r="G92" i="1"/>
  <c r="H92" i="1"/>
  <c r="I92" i="1"/>
  <c r="J92" i="1"/>
  <c r="G93" i="1"/>
  <c r="H93" i="1"/>
  <c r="I93" i="1"/>
  <c r="J93" i="1"/>
  <c r="G94" i="1"/>
  <c r="H94" i="1"/>
  <c r="I94" i="1"/>
  <c r="J94" i="1"/>
  <c r="G95" i="1"/>
  <c r="H95" i="1"/>
  <c r="I95" i="1"/>
  <c r="J95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L81" i="1"/>
  <c r="L82" i="1"/>
  <c r="L83" i="1"/>
  <c r="L84" i="1"/>
  <c r="L85" i="1"/>
  <c r="G81" i="1"/>
  <c r="H81" i="1"/>
  <c r="I81" i="1"/>
  <c r="J81" i="1"/>
  <c r="G82" i="1"/>
  <c r="H82" i="1"/>
  <c r="I82" i="1"/>
  <c r="J82" i="1"/>
  <c r="G83" i="1"/>
  <c r="H83" i="1"/>
  <c r="I83" i="1"/>
  <c r="J83" i="1"/>
  <c r="G84" i="1"/>
  <c r="H84" i="1"/>
  <c r="I84" i="1"/>
  <c r="J84" i="1"/>
  <c r="G85" i="1"/>
  <c r="H85" i="1"/>
  <c r="I85" i="1"/>
  <c r="J85" i="1"/>
  <c r="F81" i="1"/>
  <c r="F82" i="1"/>
  <c r="F83" i="1"/>
  <c r="F84" i="1"/>
  <c r="F85" i="1"/>
  <c r="E81" i="1"/>
  <c r="E82" i="1"/>
  <c r="E83" i="1"/>
  <c r="E84" i="1"/>
  <c r="E85" i="1"/>
  <c r="L74" i="1"/>
  <c r="L75" i="1"/>
  <c r="L76" i="1"/>
  <c r="G70" i="1"/>
  <c r="H70" i="1"/>
  <c r="I70" i="1"/>
  <c r="J70" i="1"/>
  <c r="G71" i="1"/>
  <c r="H71" i="1"/>
  <c r="I71" i="1"/>
  <c r="J71" i="1"/>
  <c r="G72" i="1"/>
  <c r="H72" i="1"/>
  <c r="I72" i="1"/>
  <c r="J72" i="1"/>
  <c r="G73" i="1"/>
  <c r="H73" i="1"/>
  <c r="I73" i="1"/>
  <c r="J73" i="1"/>
  <c r="G74" i="1"/>
  <c r="H74" i="1"/>
  <c r="I74" i="1"/>
  <c r="J74" i="1"/>
  <c r="G75" i="1"/>
  <c r="H75" i="1"/>
  <c r="I75" i="1"/>
  <c r="J75" i="1"/>
  <c r="G76" i="1"/>
  <c r="H76" i="1"/>
  <c r="I76" i="1"/>
  <c r="J76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L62" i="1"/>
  <c r="L63" i="1"/>
  <c r="L64" i="1"/>
  <c r="L65" i="1"/>
  <c r="L66" i="1"/>
  <c r="G62" i="1"/>
  <c r="H62" i="1"/>
  <c r="I62" i="1"/>
  <c r="J62" i="1"/>
  <c r="G63" i="1"/>
  <c r="H63" i="1"/>
  <c r="I63" i="1"/>
  <c r="J63" i="1"/>
  <c r="G64" i="1"/>
  <c r="H64" i="1"/>
  <c r="I64" i="1"/>
  <c r="J64" i="1"/>
  <c r="G65" i="1"/>
  <c r="H65" i="1"/>
  <c r="I65" i="1"/>
  <c r="J65" i="1"/>
  <c r="G66" i="1"/>
  <c r="H66" i="1"/>
  <c r="I66" i="1"/>
  <c r="J66" i="1"/>
  <c r="F62" i="1"/>
  <c r="F63" i="1"/>
  <c r="F64" i="1"/>
  <c r="F65" i="1"/>
  <c r="F66" i="1"/>
  <c r="E62" i="1"/>
  <c r="E63" i="1"/>
  <c r="E64" i="1"/>
  <c r="E65" i="1"/>
  <c r="E66" i="1"/>
  <c r="L56" i="1"/>
  <c r="L57" i="1"/>
  <c r="G51" i="1"/>
  <c r="H51" i="1"/>
  <c r="I51" i="1"/>
  <c r="J51" i="1"/>
  <c r="G52" i="1"/>
  <c r="H52" i="1"/>
  <c r="I52" i="1"/>
  <c r="J52" i="1"/>
  <c r="G53" i="1"/>
  <c r="H53" i="1"/>
  <c r="I53" i="1"/>
  <c r="J53" i="1"/>
  <c r="G54" i="1"/>
  <c r="H54" i="1"/>
  <c r="I54" i="1"/>
  <c r="J54" i="1"/>
  <c r="G55" i="1"/>
  <c r="H55" i="1"/>
  <c r="I55" i="1"/>
  <c r="J55" i="1"/>
  <c r="G56" i="1"/>
  <c r="H56" i="1"/>
  <c r="I56" i="1"/>
  <c r="J56" i="1"/>
  <c r="G57" i="1"/>
  <c r="H57" i="1"/>
  <c r="I57" i="1"/>
  <c r="J57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L45" i="1"/>
  <c r="L46" i="1"/>
  <c r="L47" i="1"/>
  <c r="G46" i="1"/>
  <c r="H46" i="1"/>
  <c r="I46" i="1"/>
  <c r="J46" i="1"/>
  <c r="G47" i="1"/>
  <c r="H47" i="1"/>
  <c r="I47" i="1"/>
  <c r="J47" i="1"/>
  <c r="G45" i="1"/>
  <c r="H45" i="1"/>
  <c r="I45" i="1"/>
  <c r="J45" i="1"/>
  <c r="G44" i="1"/>
  <c r="H44" i="1"/>
  <c r="I44" i="1"/>
  <c r="J44" i="1"/>
  <c r="G43" i="1"/>
  <c r="H43" i="1"/>
  <c r="I43" i="1"/>
  <c r="J43" i="1"/>
  <c r="E46" i="1"/>
  <c r="E47" i="1"/>
  <c r="E45" i="1"/>
  <c r="E44" i="1"/>
  <c r="E43" i="1"/>
  <c r="L33" i="1"/>
  <c r="L37" i="1"/>
  <c r="L38" i="1"/>
  <c r="G32" i="1"/>
  <c r="H32" i="1"/>
  <c r="I32" i="1"/>
  <c r="J32" i="1"/>
  <c r="G33" i="1"/>
  <c r="H33" i="1"/>
  <c r="I33" i="1"/>
  <c r="J33" i="1"/>
  <c r="G34" i="1"/>
  <c r="H34" i="1"/>
  <c r="I34" i="1"/>
  <c r="J34" i="1"/>
  <c r="G35" i="1"/>
  <c r="H35" i="1"/>
  <c r="I35" i="1"/>
  <c r="J35" i="1"/>
  <c r="G36" i="1"/>
  <c r="H36" i="1"/>
  <c r="I36" i="1"/>
  <c r="J36" i="1"/>
  <c r="G37" i="1"/>
  <c r="H37" i="1"/>
  <c r="I37" i="1"/>
  <c r="J37" i="1"/>
  <c r="G38" i="1"/>
  <c r="H38" i="1"/>
  <c r="I38" i="1"/>
  <c r="J38" i="1"/>
  <c r="F34" i="1"/>
  <c r="F35" i="1"/>
  <c r="F36" i="1"/>
  <c r="F37" i="1"/>
  <c r="F38" i="1"/>
  <c r="E33" i="1"/>
  <c r="E34" i="1"/>
  <c r="E35" i="1"/>
  <c r="E36" i="1"/>
  <c r="E37" i="1"/>
  <c r="E38" i="1"/>
  <c r="E32" i="1"/>
  <c r="G27" i="1"/>
  <c r="H27" i="1"/>
  <c r="I27" i="1"/>
  <c r="J27" i="1"/>
  <c r="E27" i="1"/>
  <c r="G25" i="1"/>
  <c r="H25" i="1"/>
  <c r="I25" i="1"/>
  <c r="J25" i="1"/>
  <c r="E25" i="1"/>
  <c r="G28" i="1"/>
  <c r="H28" i="1"/>
  <c r="I28" i="1"/>
  <c r="J28" i="1"/>
  <c r="E28" i="1"/>
  <c r="G26" i="1"/>
  <c r="H26" i="1"/>
  <c r="I26" i="1"/>
  <c r="J26" i="1"/>
  <c r="E26" i="1"/>
  <c r="G24" i="1"/>
  <c r="H24" i="1"/>
  <c r="I24" i="1"/>
  <c r="J24" i="1"/>
  <c r="E24" i="1"/>
  <c r="G18" i="1"/>
  <c r="H18" i="1"/>
  <c r="I18" i="1"/>
  <c r="J18" i="1"/>
  <c r="G19" i="1"/>
  <c r="H19" i="1"/>
  <c r="I19" i="1"/>
  <c r="J19" i="1"/>
  <c r="E18" i="1"/>
  <c r="E19" i="1"/>
  <c r="G17" i="1"/>
  <c r="H17" i="1"/>
  <c r="I17" i="1"/>
  <c r="J17" i="1"/>
  <c r="E17" i="1"/>
  <c r="G16" i="1"/>
  <c r="H16" i="1"/>
  <c r="I16" i="1"/>
  <c r="J16" i="1"/>
  <c r="E16" i="1"/>
  <c r="G15" i="1"/>
  <c r="H15" i="1"/>
  <c r="I15" i="1"/>
  <c r="J15" i="1"/>
  <c r="E15" i="1"/>
  <c r="G14" i="1"/>
  <c r="H14" i="1"/>
  <c r="I14" i="1"/>
  <c r="J14" i="1"/>
  <c r="E14" i="1"/>
  <c r="G13" i="1"/>
  <c r="H13" i="1"/>
  <c r="I13" i="1"/>
  <c r="J13" i="1"/>
  <c r="E13" i="1"/>
  <c r="B194" i="1" l="1"/>
  <c r="A194" i="1"/>
  <c r="L193" i="1"/>
  <c r="J193" i="1"/>
  <c r="I193" i="1"/>
  <c r="H193" i="1"/>
  <c r="G193" i="1"/>
  <c r="B184" i="1"/>
  <c r="A184" i="1"/>
  <c r="L183" i="1"/>
  <c r="L194" i="1" s="1"/>
  <c r="J183" i="1"/>
  <c r="I183" i="1"/>
  <c r="I194" i="1" s="1"/>
  <c r="H183" i="1"/>
  <c r="H194" i="1" s="1"/>
  <c r="G183" i="1"/>
  <c r="G194" i="1" s="1"/>
  <c r="B175" i="1"/>
  <c r="A175" i="1"/>
  <c r="L174" i="1"/>
  <c r="J174" i="1"/>
  <c r="I174" i="1"/>
  <c r="H174" i="1"/>
  <c r="G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75" i="1"/>
  <c r="B156" i="1"/>
  <c r="A156" i="1"/>
  <c r="L155" i="1"/>
  <c r="J155" i="1"/>
  <c r="I155" i="1"/>
  <c r="H155" i="1"/>
  <c r="G155" i="1"/>
  <c r="B146" i="1"/>
  <c r="A146" i="1"/>
  <c r="L145" i="1"/>
  <c r="L156" i="1" s="1"/>
  <c r="J145" i="1"/>
  <c r="I145" i="1"/>
  <c r="I156" i="1" s="1"/>
  <c r="H145" i="1"/>
  <c r="G145" i="1"/>
  <c r="G156" i="1" s="1"/>
  <c r="B137" i="1"/>
  <c r="A137" i="1"/>
  <c r="J136" i="1"/>
  <c r="I136" i="1"/>
  <c r="H136" i="1"/>
  <c r="G136" i="1"/>
  <c r="B127" i="1"/>
  <c r="A127" i="1"/>
  <c r="L126" i="1"/>
  <c r="L137" i="1" s="1"/>
  <c r="J126" i="1"/>
  <c r="I126" i="1"/>
  <c r="H126" i="1"/>
  <c r="H137" i="1" s="1"/>
  <c r="G126" i="1"/>
  <c r="G137" i="1" s="1"/>
  <c r="F137" i="1"/>
  <c r="B118" i="1"/>
  <c r="A118" i="1"/>
  <c r="L117" i="1"/>
  <c r="J117" i="1"/>
  <c r="I117" i="1"/>
  <c r="H117" i="1"/>
  <c r="G117" i="1"/>
  <c r="B108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B99" i="1"/>
  <c r="A99" i="1"/>
  <c r="L98" i="1"/>
  <c r="J98" i="1"/>
  <c r="I98" i="1"/>
  <c r="H98" i="1"/>
  <c r="G98" i="1"/>
  <c r="B89" i="1"/>
  <c r="A89" i="1"/>
  <c r="L88" i="1"/>
  <c r="J88" i="1"/>
  <c r="I88" i="1"/>
  <c r="H88" i="1"/>
  <c r="H99" i="1" s="1"/>
  <c r="G88" i="1"/>
  <c r="G99" i="1" s="1"/>
  <c r="B80" i="1"/>
  <c r="A80" i="1"/>
  <c r="L79" i="1"/>
  <c r="J79" i="1"/>
  <c r="I79" i="1"/>
  <c r="H79" i="1"/>
  <c r="G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B61" i="1"/>
  <c r="A61" i="1"/>
  <c r="L60" i="1"/>
  <c r="J60" i="1"/>
  <c r="I60" i="1"/>
  <c r="H60" i="1"/>
  <c r="G60" i="1"/>
  <c r="B51" i="1"/>
  <c r="A51" i="1"/>
  <c r="L50" i="1"/>
  <c r="J50" i="1"/>
  <c r="I50" i="1"/>
  <c r="H50" i="1"/>
  <c r="G50" i="1"/>
  <c r="G61" i="1" s="1"/>
  <c r="F50" i="1"/>
  <c r="F61" i="1" s="1"/>
  <c r="B42" i="1"/>
  <c r="A42" i="1"/>
  <c r="L41" i="1"/>
  <c r="J41" i="1"/>
  <c r="I41" i="1"/>
  <c r="H41" i="1"/>
  <c r="G41" i="1"/>
  <c r="B32" i="1"/>
  <c r="A32" i="1"/>
  <c r="L31" i="1"/>
  <c r="J31" i="1"/>
  <c r="I31" i="1"/>
  <c r="H31" i="1"/>
  <c r="G31" i="1"/>
  <c r="G42" i="1" s="1"/>
  <c r="F31" i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F12" i="1"/>
  <c r="J194" i="1" l="1"/>
  <c r="F194" i="1"/>
  <c r="H156" i="1"/>
  <c r="J156" i="1"/>
  <c r="F156" i="1"/>
  <c r="I137" i="1"/>
  <c r="J137" i="1"/>
  <c r="F118" i="1"/>
  <c r="L99" i="1"/>
  <c r="I99" i="1"/>
  <c r="J99" i="1"/>
  <c r="F99" i="1"/>
  <c r="F80" i="1"/>
  <c r="L61" i="1"/>
  <c r="H61" i="1"/>
  <c r="I61" i="1"/>
  <c r="J61" i="1"/>
  <c r="L42" i="1"/>
  <c r="J42" i="1"/>
  <c r="H42" i="1"/>
  <c r="I42" i="1"/>
  <c r="F42" i="1"/>
  <c r="L23" i="1"/>
  <c r="F23" i="1"/>
  <c r="J23" i="1"/>
  <c r="G23" i="1"/>
  <c r="G195" i="1" s="1"/>
  <c r="H23" i="1"/>
  <c r="H195" i="1" s="1"/>
  <c r="I23" i="1"/>
  <c r="F195" i="1" l="1"/>
  <c r="L195" i="1"/>
  <c r="J195" i="1"/>
  <c r="I195" i="1"/>
</calcChain>
</file>

<file path=xl/sharedStrings.xml><?xml version="1.0" encoding="utf-8"?>
<sst xmlns="http://schemas.openxmlformats.org/spreadsheetml/2006/main" count="251" uniqueCount="87">
  <si>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</si>
  <si>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</si>
  <si>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</si>
  <si>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</si>
  <si>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</si>
  <si>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</si>
  <si>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</si>
  <si>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</si>
  <si>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</si>
  <si>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</si>
  <si>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</si>
  <si>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</si>
  <si>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</si>
  <si>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</si>
  <si>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</si>
  <si>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</si>
  <si>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</si>
  <si>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</si>
  <si>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</si>
  <si>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</si>
  <si>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</si>
  <si>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</si>
  <si>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</si>
  <si>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</si>
  <si>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</si>
  <si>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</si>
  <si>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</si>
  <si>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</si>
  <si>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</si>
  <si>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</si>
  <si>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</si>
  <si>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</si>
  <si>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</si>
  <si>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</si>
  <si>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</si>
  <si>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</si>
  <si>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</si>
  <si>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</si>
  <si>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</si>
  <si>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КАПУСТЫ И ОГУРЦОВ</t>
  </si>
  <si>
    <t>ТЕФТЕЛИ "ЁЖИКИ" В  СОУСЕ</t>
  </si>
  <si>
    <t>ЧАЙ С САХАРОМ</t>
  </si>
  <si>
    <t>МАКАРОННЫЕ ИЗДЕЛИЯ ОТВАРНЫЕ</t>
  </si>
  <si>
    <t>ХЛЕБ ПШЕНИЧНЫЙ</t>
  </si>
  <si>
    <t>200</t>
  </si>
  <si>
    <t>гор. Блюдо</t>
  </si>
  <si>
    <t>2</t>
  </si>
  <si>
    <t>144</t>
  </si>
  <si>
    <t>390</t>
  </si>
  <si>
    <t>256</t>
  </si>
  <si>
    <t>459</t>
  </si>
  <si>
    <t>573</t>
  </si>
  <si>
    <t>574</t>
  </si>
  <si>
    <t>517</t>
  </si>
  <si>
    <t>540</t>
  </si>
  <si>
    <t>106</t>
  </si>
  <si>
    <t>100</t>
  </si>
  <si>
    <t>375</t>
  </si>
  <si>
    <t>495</t>
  </si>
  <si>
    <t>10</t>
  </si>
  <si>
    <t>15</t>
  </si>
  <si>
    <t>52,76</t>
  </si>
  <si>
    <t>гор. Напиток</t>
  </si>
  <si>
    <t>347</t>
  </si>
  <si>
    <t>461</t>
  </si>
  <si>
    <t>55</t>
  </si>
  <si>
    <t>104</t>
  </si>
  <si>
    <t>371</t>
  </si>
  <si>
    <t>377</t>
  </si>
  <si>
    <t>486</t>
  </si>
  <si>
    <t>4</t>
  </si>
  <si>
    <t>345</t>
  </si>
  <si>
    <t>457</t>
  </si>
  <si>
    <t>157</t>
  </si>
  <si>
    <t>95</t>
  </si>
  <si>
    <t>202</t>
  </si>
  <si>
    <t>496</t>
  </si>
  <si>
    <t>108</t>
  </si>
  <si>
    <t>275</t>
  </si>
  <si>
    <t>565</t>
  </si>
  <si>
    <t>25</t>
  </si>
  <si>
    <t>134</t>
  </si>
  <si>
    <t>376</t>
  </si>
  <si>
    <t>508</t>
  </si>
  <si>
    <t>Директор</t>
  </si>
  <si>
    <t>Н.Н. Трушникова</t>
  </si>
  <si>
    <t>МАОУ "Стряпунинская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</si>
</sst>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0" fillId="0" borderId="23" xfId="0" applyFont="1" applyBorder="1" applyAlignment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3" fillId="0" borderId="25" xfId="0" applyFont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2" borderId="27" xfId="0" applyFont="1" applyFill="1" applyBorder="1" applyAlignment="1" applyProtection="1">
      <alignment horizontal="center" vertical="top" wrapText="1"/>
      <protection locked="0"/>
    </xf>
    <xf numFmtId="0" fontId="3" fillId="0" borderId="27" xfId="0" applyFont="1" applyBorder="1" applyAlignment="1">
      <alignment horizontal="center" vertical="top" wrapText="1"/>
    </xf>
    <xf numFmtId="0" fontId="3" fillId="3" borderId="28" xfId="0" applyFont="1" applyFill="1" applyBorder="1" applyAlignment="1">
      <alignment horizontal="center" vertical="top" wrapText="1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2" fontId="12" fillId="4" borderId="2" xfId="0" applyNumberFormat="1" applyFont="1" applyFill="1" applyBorder="1" applyAlignment="1" applyProtection="1">
      <alignment horizontal="right" vertical="center" shrinkToFit="1"/>
      <protection locked="0"/>
    </xf>
    <xf numFmtId="0" fontId="3" fillId="4" borderId="25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13" fillId="4" borderId="24" xfId="0" applyFont="1" applyFill="1" applyBorder="1" applyAlignment="1" applyProtection="1">
      <alignment horizontal="center" vertical="top" wrapText="1"/>
      <protection locked="0"/>
    </xf>
    <xf numFmtId="2" fontId="13" fillId="4" borderId="2" xfId="0" applyNumberFormat="1" applyFont="1" applyFill="1" applyBorder="1" applyAlignment="1" applyProtection="1">
      <alignment horizontal="right" vertical="center" shrinkToFit="1"/>
      <protection locked="0"/>
    </xf>
    <xf numFmtId="0" fontId="13" fillId="4" borderId="25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2" fontId="13" fillId="4" borderId="4" xfId="0" applyNumberFormat="1" applyFont="1" applyFill="1" applyBorder="1" applyAlignment="1" applyProtection="1">
      <alignment horizontal="right" vertical="center" shrinkToFit="1"/>
      <protection locked="0"/>
    </xf>
    <xf numFmtId="0" fontId="12" fillId="4" borderId="2" xfId="0" applyFont="1" applyFill="1" applyBorder="1" applyAlignment="1" applyProtection="1">
      <alignment horizontal="left" vertical="center" shrinkToFit="1"/>
      <protection locked="0"/>
    </xf>
    <xf numFmtId="0" fontId="13" fillId="4" borderId="2" xfId="0" applyFont="1" applyFill="1" applyBorder="1" applyAlignment="1" applyProtection="1">
      <alignment horizontal="left" vertical="center" shrinkToFit="1"/>
      <protection locked="0"/>
    </xf>
    <xf numFmtId="0" fontId="13" fillId="4" borderId="4" xfId="0" applyFont="1" applyFill="1" applyBorder="1" applyAlignment="1" applyProtection="1">
      <alignment horizontal="left" vertical="center" shrinkToFit="1"/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5" borderId="6" xfId="0" applyFill="1" applyBorder="1"/>
    <xf numFmtId="0" fontId="0" fillId="5" borderId="2" xfId="0" applyFill="1" applyBorder="1"/>
    <xf numFmtId="0" fontId="0" fillId="5" borderId="2" xfId="0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0" borderId="2" xfId="0" applyFont="1" applyBorder="1"/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49" fontId="3" fillId="2" borderId="16" xfId="0" applyNumberFormat="1" applyFont="1" applyFill="1" applyBorder="1" applyAlignment="1" applyProtection="1">
      <alignment horizontal="center" vertical="top" wrapText="1"/>
      <protection locked="0"/>
    </xf>
    <xf numFmtId="49" fontId="13" fillId="2" borderId="16" xfId="0" applyNumberFormat="1" applyFont="1" applyFill="1" applyBorder="1" applyAlignment="1" applyProtection="1">
      <alignment horizontal="center" vertical="top" wrapText="1"/>
      <protection locked="0"/>
    </xf>
    <xf numFmtId="49" fontId="13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3" fillId="0" borderId="0" xfId="0" applyNumberFormat="1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90;&#1088;&#1103;&#1087;&#1091;&#1085;&#1103;&#1090;&#1072;/&#1052;&#1045;&#1053;&#1070;/&#1084;&#1077;&#1085;&#1102;%20&#1086;&#1089;&#1077;&#1085;&#1100;%202022%201-4%20&#1082;&#1083;&#1072;&#1089;&#10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90;&#1088;&#1103;&#1087;&#1091;&#1085;&#1103;&#1090;&#1072;/&#1052;&#1045;&#1053;&#1070;/&#1084;&#1077;&#1085;&#1102;%20&#1086;&#1089;&#1077;&#1085;&#1100;%202022%20&#1062;&#1045;&#1053;&#10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1"/>
    </sheetNames>
    <sheetDataSet>
      <sheetData sheetId="0">
        <row r="16">
          <cell r="A16" t="str">
            <v>.ОВОЩИ НАТУРАЛЬНЫЕ (ОГУРЕЦ СВЕЖИЙ)</v>
          </cell>
          <cell r="D16">
            <v>0.48</v>
          </cell>
          <cell r="E16">
            <v>0.06</v>
          </cell>
          <cell r="F16">
            <v>1.5</v>
          </cell>
          <cell r="G16">
            <v>8.4600000000000009</v>
          </cell>
        </row>
        <row r="17">
          <cell r="A17" t="str">
            <v xml:space="preserve">.СУП ГОРОХОВЫЙ </v>
          </cell>
          <cell r="D17">
            <v>4.6100000000000003</v>
          </cell>
          <cell r="E17">
            <v>3.45</v>
          </cell>
          <cell r="F17">
            <v>17.39</v>
          </cell>
          <cell r="G17">
            <v>119.05</v>
          </cell>
        </row>
        <row r="18">
          <cell r="A18" t="str">
            <v xml:space="preserve">.КОТЛЕТЫ "ШКОЛЬНЫЕ" </v>
          </cell>
          <cell r="D18">
            <v>17.579999999999998</v>
          </cell>
          <cell r="E18">
            <v>15.7</v>
          </cell>
          <cell r="F18">
            <v>11.43</v>
          </cell>
          <cell r="G18">
            <v>257.33999999999997</v>
          </cell>
        </row>
        <row r="19">
          <cell r="A19" t="str">
            <v>.КАША ГРЕЧНЕВАЯ</v>
          </cell>
          <cell r="D19">
            <v>10.41</v>
          </cell>
          <cell r="E19">
            <v>6.71</v>
          </cell>
          <cell r="F19">
            <v>46.57</v>
          </cell>
          <cell r="G19">
            <v>288.27</v>
          </cell>
        </row>
        <row r="20">
          <cell r="D20">
            <v>1.04</v>
          </cell>
          <cell r="E20">
            <v>0.06</v>
          </cell>
          <cell r="F20">
            <v>20.18</v>
          </cell>
          <cell r="G20">
            <v>85.42</v>
          </cell>
        </row>
        <row r="21">
          <cell r="A21" t="str">
            <v>.ХЛЕБ ПШЕНИЧНЫЙ</v>
          </cell>
          <cell r="D21">
            <v>1.52</v>
          </cell>
          <cell r="E21">
            <v>0.16</v>
          </cell>
          <cell r="F21">
            <v>6.9</v>
          </cell>
          <cell r="G21">
            <v>35.119999999999997</v>
          </cell>
        </row>
        <row r="22">
          <cell r="A22" t="str">
            <v>.ХЛЕБ РЖАНОЙ</v>
          </cell>
          <cell r="D22">
            <v>0.98</v>
          </cell>
          <cell r="E22">
            <v>0.2</v>
          </cell>
          <cell r="F22">
            <v>8.9600000000000009</v>
          </cell>
          <cell r="G22">
            <v>41.56</v>
          </cell>
        </row>
        <row r="28">
          <cell r="A28" t="str">
            <v>.КАША"ДРУЖБА"С МАСЛОМ</v>
          </cell>
          <cell r="D28">
            <v>5.65</v>
          </cell>
          <cell r="E28">
            <v>6.89</v>
          </cell>
          <cell r="F28">
            <v>22.88</v>
          </cell>
          <cell r="G28">
            <v>176.09</v>
          </cell>
        </row>
        <row r="29">
          <cell r="A29" t="str">
            <v>.ЧАЙ С ЛИМОНОМ</v>
          </cell>
          <cell r="D29">
            <v>0.06</v>
          </cell>
          <cell r="E29">
            <v>0.01</v>
          </cell>
          <cell r="F29">
            <v>10.16</v>
          </cell>
          <cell r="G29">
            <v>40.96</v>
          </cell>
        </row>
        <row r="30">
          <cell r="A30" t="str">
            <v>.ФРУКТ СВЕЖИЙ</v>
          </cell>
          <cell r="D30">
            <v>0.4</v>
          </cell>
          <cell r="E30">
            <v>0.4</v>
          </cell>
          <cell r="F30">
            <v>9.8000000000000007</v>
          </cell>
          <cell r="G30">
            <v>44.4</v>
          </cell>
        </row>
        <row r="31">
          <cell r="A31" t="str">
            <v xml:space="preserve">.БУЛОЧКА ДОМАШНЯЯ </v>
          </cell>
          <cell r="D31">
            <v>5.33</v>
          </cell>
          <cell r="E31">
            <v>13.39</v>
          </cell>
          <cell r="F31">
            <v>46.21</v>
          </cell>
          <cell r="G31">
            <v>326.64</v>
          </cell>
        </row>
        <row r="32">
          <cell r="A32" t="str">
            <v>.ХЛЕБ ПШЕНИЧНЫЙ</v>
          </cell>
          <cell r="D32">
            <v>3.004</v>
          </cell>
          <cell r="E32">
            <v>0.32</v>
          </cell>
          <cell r="F32">
            <v>13.8</v>
          </cell>
          <cell r="G32">
            <v>70.12</v>
          </cell>
        </row>
        <row r="39">
          <cell r="A39" t="str">
            <v>.САЛАТ ИЗ СВЕКЛЫ ОТВАРНОЙ</v>
          </cell>
          <cell r="D39">
            <v>0.86</v>
          </cell>
          <cell r="E39">
            <v>3.65</v>
          </cell>
          <cell r="F39">
            <v>5.07</v>
          </cell>
          <cell r="G39">
            <v>56.62</v>
          </cell>
        </row>
        <row r="40">
          <cell r="A40" t="str">
            <v>.ЩИ ИЗ СВЕЖЕЙ КАПУСТЫ С КАРТОФЕЛЕМ СО СМЕТ</v>
          </cell>
          <cell r="D40">
            <v>1.63</v>
          </cell>
          <cell r="E40">
            <v>6.16</v>
          </cell>
          <cell r="F40">
            <v>6.89</v>
          </cell>
          <cell r="G40">
            <v>89.51</v>
          </cell>
        </row>
        <row r="41">
          <cell r="A41" t="str">
            <v>.ФРИКАДЕЛЬКИ ИЗ КУР</v>
          </cell>
          <cell r="B41" t="str">
            <v>80</v>
          </cell>
          <cell r="D41">
            <v>17.95</v>
          </cell>
          <cell r="E41">
            <v>6.59</v>
          </cell>
          <cell r="F41">
            <v>4.6900000000000004</v>
          </cell>
          <cell r="G41">
            <v>149.91</v>
          </cell>
        </row>
        <row r="42">
          <cell r="A42" t="str">
            <v>.РИС С ОВОЩАМИ</v>
          </cell>
          <cell r="B42" t="str">
            <v>150</v>
          </cell>
          <cell r="D42">
            <v>4.38</v>
          </cell>
          <cell r="E42">
            <v>4.46</v>
          </cell>
          <cell r="F42">
            <v>31.46</v>
          </cell>
          <cell r="G42">
            <v>183.46</v>
          </cell>
        </row>
        <row r="43">
          <cell r="A43" t="str">
            <v>.КОМПОТ ИЗ СВЕЖИХ ФРУКТОВ</v>
          </cell>
          <cell r="B43" t="str">
            <v>200</v>
          </cell>
          <cell r="D43">
            <v>0.08</v>
          </cell>
          <cell r="E43">
            <v>0.08</v>
          </cell>
          <cell r="F43">
            <v>11.94</v>
          </cell>
          <cell r="G43">
            <v>48.8</v>
          </cell>
        </row>
        <row r="44">
          <cell r="A44" t="str">
            <v>.ХЛЕБ ПШЕНИЧНЫЙ0</v>
          </cell>
          <cell r="B44" t="str">
            <v>30</v>
          </cell>
          <cell r="D44">
            <v>3.8</v>
          </cell>
          <cell r="E44">
            <v>0.4</v>
          </cell>
          <cell r="F44">
            <v>17.25</v>
          </cell>
          <cell r="G44">
            <v>87.8</v>
          </cell>
        </row>
        <row r="45">
          <cell r="A45" t="str">
            <v>.ХЛЕБ РЖАНОЙ.</v>
          </cell>
          <cell r="B45" t="str">
            <v>30</v>
          </cell>
          <cell r="D45">
            <v>2.4500000000000002</v>
          </cell>
          <cell r="E45">
            <v>0.5</v>
          </cell>
          <cell r="F45">
            <v>22.4</v>
          </cell>
          <cell r="G45">
            <v>103.9</v>
          </cell>
        </row>
        <row r="51">
          <cell r="A51" t="str">
            <v>.ОВОЩИ НАТУРАЛЬНЫЕ (ОГУРЕЦ СВЕЖИЙ)</v>
          </cell>
          <cell r="D51">
            <v>0.48</v>
          </cell>
          <cell r="E51">
            <v>0.06</v>
          </cell>
          <cell r="F51">
            <v>1.5</v>
          </cell>
          <cell r="G51">
            <v>8.4600000000000009</v>
          </cell>
        </row>
        <row r="52">
          <cell r="A52" t="str">
            <v>.ПЛОВ ИЗ ПТИЦЫ ОТВАРНОЙ</v>
          </cell>
          <cell r="D52">
            <v>31.36</v>
          </cell>
          <cell r="E52">
            <v>13.57</v>
          </cell>
          <cell r="F52">
            <v>32.35</v>
          </cell>
          <cell r="G52">
            <v>376.99</v>
          </cell>
        </row>
        <row r="53">
          <cell r="A53" t="str">
            <v>.ЧАЙ КАРКАДЕ</v>
          </cell>
          <cell r="D53">
            <v>0</v>
          </cell>
          <cell r="E53">
            <v>0.01</v>
          </cell>
          <cell r="F53">
            <v>15.04</v>
          </cell>
          <cell r="G53">
            <v>60.25</v>
          </cell>
        </row>
        <row r="54">
          <cell r="A54" t="str">
            <v>.ХЛЕБ ПШЕНИЧНЫЙ</v>
          </cell>
          <cell r="D54">
            <v>3.04</v>
          </cell>
          <cell r="E54">
            <v>0.32</v>
          </cell>
          <cell r="F54">
            <v>13.8</v>
          </cell>
          <cell r="G54">
            <v>70.239999999999995</v>
          </cell>
        </row>
        <row r="55">
          <cell r="A55" t="str">
            <v>.ХЛЕБ РЖАНОЙ</v>
          </cell>
          <cell r="D55">
            <v>1.72</v>
          </cell>
          <cell r="E55">
            <v>0.35</v>
          </cell>
          <cell r="F55">
            <v>15.68</v>
          </cell>
          <cell r="G55">
            <v>72.73</v>
          </cell>
        </row>
        <row r="62">
          <cell r="A62" t="str">
            <v>.ОВОЩИ НАТУРАЛЬНЫЕ (ПОМИДОР)</v>
          </cell>
          <cell r="B62" t="str">
            <v>50</v>
          </cell>
          <cell r="D62">
            <v>0.66</v>
          </cell>
          <cell r="E62">
            <v>0.12</v>
          </cell>
          <cell r="F62">
            <v>2.2799999999999998</v>
          </cell>
          <cell r="G62">
            <v>12.84</v>
          </cell>
        </row>
        <row r="63">
          <cell r="A63" t="str">
            <v>.БОРЩ С КАПУСТОЙ И КАРТОФЕЛЕМСО СМЕТАНОЙ</v>
          </cell>
          <cell r="B63" t="str">
            <v>200</v>
          </cell>
          <cell r="D63">
            <v>3.49</v>
          </cell>
          <cell r="E63">
            <v>8.9700000000000006</v>
          </cell>
          <cell r="F63">
            <v>19.97</v>
          </cell>
          <cell r="G63">
            <v>174.53</v>
          </cell>
        </row>
        <row r="64">
          <cell r="A64" t="str">
            <v xml:space="preserve">.БИТОЧЕК РЫБНЫЙ </v>
          </cell>
          <cell r="B64" t="str">
            <v>80</v>
          </cell>
          <cell r="D64">
            <v>13.62</v>
          </cell>
          <cell r="E64">
            <v>3.36</v>
          </cell>
          <cell r="F64">
            <v>6.06</v>
          </cell>
          <cell r="G64">
            <v>108.95</v>
          </cell>
        </row>
        <row r="65">
          <cell r="A65" t="str">
            <v xml:space="preserve">.ПЮРЕ КАРТОФЕЛЬНОЕ </v>
          </cell>
          <cell r="B65" t="str">
            <v>150</v>
          </cell>
          <cell r="D65">
            <v>3.22</v>
          </cell>
          <cell r="E65">
            <v>5.98</v>
          </cell>
          <cell r="F65">
            <v>20.71</v>
          </cell>
          <cell r="G65">
            <v>149.54</v>
          </cell>
        </row>
        <row r="66">
          <cell r="A66" t="str">
            <v>.КОМПОТ ИЗ СМЕСИ СУХОФРУКТОВ</v>
          </cell>
          <cell r="B66" t="str">
            <v>200</v>
          </cell>
          <cell r="D66">
            <v>0.44</v>
          </cell>
          <cell r="E66">
            <v>0.02</v>
          </cell>
          <cell r="F66">
            <v>21.78</v>
          </cell>
          <cell r="G66">
            <v>89.06</v>
          </cell>
        </row>
        <row r="67">
          <cell r="A67" t="str">
            <v>.ХЛЕБ ПШЕНИЧНЫЙ</v>
          </cell>
          <cell r="B67" t="str">
            <v>30</v>
          </cell>
          <cell r="D67">
            <v>3.8</v>
          </cell>
          <cell r="E67">
            <v>0.4</v>
          </cell>
          <cell r="F67">
            <v>17.25</v>
          </cell>
          <cell r="G67">
            <v>87.8</v>
          </cell>
        </row>
        <row r="68">
          <cell r="A68" t="str">
            <v>.ХЛЕБ РЖАНОЙ</v>
          </cell>
          <cell r="B68" t="str">
            <v>30</v>
          </cell>
          <cell r="D68">
            <v>2.4500000000000002</v>
          </cell>
          <cell r="E68">
            <v>0.5</v>
          </cell>
          <cell r="F68">
            <v>22.4</v>
          </cell>
          <cell r="G68">
            <v>103.9</v>
          </cell>
        </row>
        <row r="74">
          <cell r="A74" t="str">
            <v>.ПУДИНГ ИЗ ТВОРОГА</v>
          </cell>
          <cell r="B74" t="str">
            <v>160</v>
          </cell>
          <cell r="D74">
            <v>29.78</v>
          </cell>
          <cell r="E74">
            <v>7.25</v>
          </cell>
          <cell r="F74">
            <v>28.6</v>
          </cell>
          <cell r="G74">
            <v>298.77</v>
          </cell>
        </row>
        <row r="75">
          <cell r="A75" t="str">
            <v>.МОЛОКО СГУЩЕННОЕ</v>
          </cell>
          <cell r="B75" t="str">
            <v>30</v>
          </cell>
          <cell r="D75">
            <v>2.4500000000000002</v>
          </cell>
          <cell r="E75">
            <v>2.98</v>
          </cell>
          <cell r="F75">
            <v>1.75</v>
          </cell>
          <cell r="G75">
            <v>43.58</v>
          </cell>
        </row>
        <row r="76">
          <cell r="A76" t="str">
            <v xml:space="preserve">.ЧАЙ С САХАРОМ </v>
          </cell>
          <cell r="B76" t="str">
            <v>200</v>
          </cell>
          <cell r="D76">
            <v>0</v>
          </cell>
          <cell r="E76">
            <v>0</v>
          </cell>
          <cell r="F76">
            <v>9.98</v>
          </cell>
          <cell r="G76">
            <v>39.92</v>
          </cell>
        </row>
        <row r="77">
          <cell r="A77" t="str">
            <v>.СДОБА ОБЫКНОВЕННАЯ</v>
          </cell>
          <cell r="B77" t="str">
            <v>70</v>
          </cell>
          <cell r="D77">
            <v>4.16</v>
          </cell>
          <cell r="E77">
            <v>2.62</v>
          </cell>
          <cell r="F77">
            <v>30.41</v>
          </cell>
          <cell r="G77">
            <v>161.77000000000001</v>
          </cell>
        </row>
        <row r="78">
          <cell r="A78" t="str">
            <v>.ХЛЕБ РЖАНОЙ</v>
          </cell>
          <cell r="B78" t="str">
            <v>50</v>
          </cell>
          <cell r="D78">
            <v>1.72</v>
          </cell>
          <cell r="E78">
            <v>0.35</v>
          </cell>
          <cell r="F78">
            <v>15.68</v>
          </cell>
          <cell r="G78">
            <v>72.73</v>
          </cell>
        </row>
        <row r="85">
          <cell r="A85" t="str">
            <v>.САЛАТ ИЗ БЕЛОКОЧАННОЙ КАПУСТЫ С МОРКОВЬЮ</v>
          </cell>
          <cell r="B85" t="str">
            <v>50</v>
          </cell>
          <cell r="D85">
            <v>0.99</v>
          </cell>
          <cell r="E85">
            <v>6.05</v>
          </cell>
          <cell r="F85">
            <v>5.27</v>
          </cell>
          <cell r="G85">
            <v>79.489999999999995</v>
          </cell>
        </row>
        <row r="86">
          <cell r="A86" t="str">
            <v>.РАССОЛЬНИК ЛЕНИНГРАДСКИЙ СО СМЕТАНОЙ</v>
          </cell>
          <cell r="B86" t="str">
            <v>200</v>
          </cell>
          <cell r="D86">
            <v>1.43</v>
          </cell>
          <cell r="E86">
            <v>0.67</v>
          </cell>
          <cell r="F86">
            <v>10.65</v>
          </cell>
          <cell r="G86">
            <v>54.37</v>
          </cell>
        </row>
        <row r="87">
          <cell r="A87" t="str">
            <v>.КОТЛЕТА ИЗ ФИЛЕ КУРЫ</v>
          </cell>
          <cell r="B87" t="str">
            <v>80</v>
          </cell>
          <cell r="D87">
            <v>19.72</v>
          </cell>
          <cell r="E87">
            <v>4.82</v>
          </cell>
          <cell r="F87">
            <v>7.87</v>
          </cell>
          <cell r="G87">
            <v>153.78</v>
          </cell>
        </row>
        <row r="88">
          <cell r="A88" t="str">
            <v>.КАША ГРЕЧНЕВАЯ</v>
          </cell>
          <cell r="B88" t="str">
            <v>150</v>
          </cell>
          <cell r="D88">
            <v>10.4</v>
          </cell>
          <cell r="E88">
            <v>6.71</v>
          </cell>
          <cell r="F88">
            <v>46.57</v>
          </cell>
          <cell r="G88">
            <v>288.27999999999997</v>
          </cell>
        </row>
        <row r="89">
          <cell r="A89" t="str">
            <v>.НАПИТОК ИЗ ШИПОВНИКА</v>
          </cell>
          <cell r="B89" t="str">
            <v>200</v>
          </cell>
          <cell r="D89">
            <v>0.68</v>
          </cell>
          <cell r="E89">
            <v>0.28000000000000003</v>
          </cell>
          <cell r="F89">
            <v>16.88</v>
          </cell>
          <cell r="G89">
            <v>72.760000000000005</v>
          </cell>
        </row>
        <row r="90">
          <cell r="A90" t="str">
            <v>.ХЛЕБ ПШЕНИЧНЫЙ</v>
          </cell>
          <cell r="B90" t="str">
            <v>20</v>
          </cell>
          <cell r="D90">
            <v>2.2799999999999998</v>
          </cell>
          <cell r="E90">
            <v>0.24</v>
          </cell>
          <cell r="F90">
            <v>10.35</v>
          </cell>
          <cell r="G90">
            <v>52.68</v>
          </cell>
        </row>
        <row r="91">
          <cell r="A91" t="str">
            <v>.ХЛЕБ РЖАНОЙ</v>
          </cell>
          <cell r="B91" t="str">
            <v>20</v>
          </cell>
          <cell r="D91">
            <v>1.47</v>
          </cell>
          <cell r="E91">
            <v>0.3</v>
          </cell>
          <cell r="F91">
            <v>13.44</v>
          </cell>
          <cell r="G91">
            <v>62.34</v>
          </cell>
        </row>
        <row r="97">
          <cell r="A97" t="str">
            <v>.ОВОЩИ НАТУРАЛЬНЫЕ (ПОМИДОР)</v>
          </cell>
          <cell r="B97" t="str">
            <v>60</v>
          </cell>
          <cell r="D97">
            <v>0.66</v>
          </cell>
          <cell r="E97">
            <v>0.12</v>
          </cell>
          <cell r="F97">
            <v>2.2799999999999998</v>
          </cell>
          <cell r="G97">
            <v>12.84</v>
          </cell>
        </row>
        <row r="98">
          <cell r="A98" t="str">
            <v xml:space="preserve">.РАГУ ИЗ ПТИЦЫ </v>
          </cell>
          <cell r="B98" t="str">
            <v>200</v>
          </cell>
          <cell r="D98">
            <v>42.97</v>
          </cell>
          <cell r="E98">
            <v>14.37</v>
          </cell>
          <cell r="F98">
            <v>29.25</v>
          </cell>
          <cell r="G98">
            <v>418.22</v>
          </cell>
        </row>
        <row r="99">
          <cell r="A99" t="str">
            <v>.ЧАЙ С ЛИМОНОМ</v>
          </cell>
          <cell r="B99" t="str">
            <v>200</v>
          </cell>
          <cell r="D99">
            <v>0.06</v>
          </cell>
          <cell r="E99">
            <v>0.01</v>
          </cell>
          <cell r="F99">
            <v>10.16</v>
          </cell>
          <cell r="G99">
            <v>40.96</v>
          </cell>
        </row>
        <row r="100">
          <cell r="A100" t="str">
            <v>.ХЛЕБ ПШЕНИЧНЫЙ</v>
          </cell>
          <cell r="B100" t="str">
            <v>30</v>
          </cell>
          <cell r="D100">
            <v>2.2799999999999998</v>
          </cell>
          <cell r="E100">
            <v>0.24</v>
          </cell>
          <cell r="F100">
            <v>10.35</v>
          </cell>
          <cell r="G100">
            <v>52.68</v>
          </cell>
        </row>
        <row r="101">
          <cell r="A101" t="str">
            <v>.ХЛЕБ РЖАНОЙ</v>
          </cell>
          <cell r="B101" t="str">
            <v>35</v>
          </cell>
          <cell r="D101">
            <v>1.96</v>
          </cell>
          <cell r="E101">
            <v>0.4</v>
          </cell>
          <cell r="F101">
            <v>17.920000000000002</v>
          </cell>
          <cell r="G101">
            <v>83.12</v>
          </cell>
        </row>
        <row r="107">
          <cell r="A107" t="str">
            <v>.ОВОЩИ НАТУРАЛЬНЫЕ (ОГУРЕЦ СВЕЖИЙ)</v>
          </cell>
          <cell r="B107" t="str">
            <v>50</v>
          </cell>
          <cell r="D107">
            <v>0.48</v>
          </cell>
          <cell r="E107">
            <v>0.06</v>
          </cell>
          <cell r="F107">
            <v>1.5</v>
          </cell>
          <cell r="G107">
            <v>8.4600000000000009</v>
          </cell>
        </row>
        <row r="108">
          <cell r="A108" t="str">
            <v>.СУП-ПЮРЕ ИЗ РАЗНЫХ ОВОЩЕЙ</v>
          </cell>
          <cell r="B108" t="str">
            <v>200</v>
          </cell>
          <cell r="D108">
            <v>4.0999999999999996</v>
          </cell>
          <cell r="E108">
            <v>5.03</v>
          </cell>
          <cell r="F108">
            <v>18.53</v>
          </cell>
          <cell r="G108">
            <v>135.77000000000001</v>
          </cell>
        </row>
        <row r="109">
          <cell r="A109" t="str">
            <v xml:space="preserve">.КОТЛЕТЫ "ШКОЛЬНЫЕ" </v>
          </cell>
          <cell r="B109" t="str">
            <v>80</v>
          </cell>
          <cell r="D109">
            <v>17.579999999999998</v>
          </cell>
          <cell r="E109">
            <v>15.7</v>
          </cell>
          <cell r="F109">
            <v>11.43</v>
          </cell>
          <cell r="G109">
            <v>257.33999999999997</v>
          </cell>
        </row>
        <row r="110">
          <cell r="A110" t="str">
            <v>.РИС ОТВАРНОЙ</v>
          </cell>
          <cell r="B110" t="str">
            <v>150</v>
          </cell>
          <cell r="D110">
            <v>6.23</v>
          </cell>
          <cell r="E110">
            <v>6.56</v>
          </cell>
          <cell r="F110">
            <v>34.68</v>
          </cell>
          <cell r="G110">
            <v>222.62</v>
          </cell>
        </row>
        <row r="111">
          <cell r="A111" t="str">
            <v>.КОМПОТ ИЗ СУХОФРУКТОВ</v>
          </cell>
          <cell r="B111" t="str">
            <v>200</v>
          </cell>
          <cell r="D111">
            <v>1.04</v>
          </cell>
          <cell r="E111">
            <v>0.06</v>
          </cell>
          <cell r="F111">
            <v>20.18</v>
          </cell>
          <cell r="G111">
            <v>85.42</v>
          </cell>
        </row>
        <row r="112">
          <cell r="A112" t="str">
            <v>.ХЛЕБ ПШЕНИЧНЫЙ</v>
          </cell>
          <cell r="B112" t="str">
            <v>20</v>
          </cell>
          <cell r="D112">
            <v>2.2799999999999998</v>
          </cell>
          <cell r="E112">
            <v>0.24</v>
          </cell>
          <cell r="F112">
            <v>10.35</v>
          </cell>
          <cell r="G112">
            <v>52.68</v>
          </cell>
        </row>
        <row r="113">
          <cell r="A113" t="str">
            <v>.ХЛЕБ РЖАНОЙ</v>
          </cell>
          <cell r="B113" t="str">
            <v>20</v>
          </cell>
          <cell r="D113">
            <v>0.98</v>
          </cell>
          <cell r="E113">
            <v>0.2</v>
          </cell>
          <cell r="F113">
            <v>8.9600000000000009</v>
          </cell>
          <cell r="G113">
            <v>41.56</v>
          </cell>
        </row>
        <row r="119">
          <cell r="A119" t="str">
            <v>.ОВОЩИ НАТУРАЛЬНЫЕ (ОГУРЕЦ СВЕЖИЙ)</v>
          </cell>
          <cell r="B119" t="str">
            <v>60</v>
          </cell>
          <cell r="D119">
            <v>0.48</v>
          </cell>
          <cell r="E119">
            <v>0.06</v>
          </cell>
          <cell r="F119">
            <v>1.5</v>
          </cell>
          <cell r="G119">
            <v>8.4600000000000009</v>
          </cell>
        </row>
        <row r="120">
          <cell r="A120" t="str">
            <v>.ФРИКАДЕЛЬКИ ИЗ КУР</v>
          </cell>
          <cell r="B120" t="str">
            <v>90</v>
          </cell>
          <cell r="D120">
            <v>17.940000000000001</v>
          </cell>
          <cell r="E120">
            <v>6.74</v>
          </cell>
          <cell r="F120">
            <v>6.63</v>
          </cell>
          <cell r="G120">
            <v>158.94</v>
          </cell>
        </row>
        <row r="121">
          <cell r="A121" t="str">
            <v>.КАША ГРЕЧНЕВАЯ</v>
          </cell>
          <cell r="B121" t="str">
            <v>150</v>
          </cell>
          <cell r="D121">
            <v>11.09</v>
          </cell>
          <cell r="E121">
            <v>7.16</v>
          </cell>
          <cell r="F121">
            <v>49.67</v>
          </cell>
          <cell r="G121">
            <v>307.5</v>
          </cell>
        </row>
        <row r="122">
          <cell r="A122" t="str">
            <v xml:space="preserve">.ЧАЙ С САХАРОМ </v>
          </cell>
          <cell r="B122" t="str">
            <v>200</v>
          </cell>
          <cell r="D122">
            <v>0</v>
          </cell>
          <cell r="E122">
            <v>0</v>
          </cell>
          <cell r="F122">
            <v>9.98</v>
          </cell>
          <cell r="G122">
            <v>39.92</v>
          </cell>
        </row>
        <row r="123">
          <cell r="A123" t="str">
            <v>.ХЛЕБ ПШЕНИЧНЫЙ</v>
          </cell>
          <cell r="B123" t="str">
            <v>35</v>
          </cell>
          <cell r="D123">
            <v>3.42</v>
          </cell>
          <cell r="E123">
            <v>0.36</v>
          </cell>
          <cell r="F123">
            <v>15.52</v>
          </cell>
          <cell r="G123">
            <v>79.02</v>
          </cell>
        </row>
        <row r="130">
          <cell r="A130" t="str">
            <v>.САЛАТ ВИТАМИННЫЙ</v>
          </cell>
          <cell r="B130" t="str">
            <v>50</v>
          </cell>
          <cell r="D130">
            <v>0.77</v>
          </cell>
          <cell r="E130">
            <v>3.09</v>
          </cell>
          <cell r="F130">
            <v>3.3</v>
          </cell>
          <cell r="G130">
            <v>44.09</v>
          </cell>
        </row>
        <row r="131">
          <cell r="A131" t="str">
            <v xml:space="preserve">.СУП ГОРОХОВЫЙ </v>
          </cell>
          <cell r="B131" t="str">
            <v>200</v>
          </cell>
          <cell r="D131">
            <v>4.6100000000000003</v>
          </cell>
          <cell r="E131">
            <v>3.45</v>
          </cell>
          <cell r="F131">
            <v>17.39</v>
          </cell>
          <cell r="G131">
            <v>119.05</v>
          </cell>
        </row>
        <row r="132">
          <cell r="A132" t="str">
            <v>.ТЕФТЕЛИ "ЁЖИКИ" В  СОУСЕ</v>
          </cell>
          <cell r="B132" t="str">
            <v>80</v>
          </cell>
          <cell r="D132">
            <v>8.39</v>
          </cell>
          <cell r="E132">
            <v>15.43</v>
          </cell>
          <cell r="F132">
            <v>9.17</v>
          </cell>
          <cell r="G132">
            <v>209.09</v>
          </cell>
        </row>
        <row r="133">
          <cell r="A133" t="str">
            <v>.МАКАРОННЫЕ ИЗДЕЛИЯ ОТВАРНЫЕ</v>
          </cell>
          <cell r="B133" t="str">
            <v>150</v>
          </cell>
          <cell r="D133">
            <v>6.24</v>
          </cell>
          <cell r="E133">
            <v>6.56</v>
          </cell>
          <cell r="F133">
            <v>34.67</v>
          </cell>
          <cell r="G133">
            <v>222.71</v>
          </cell>
        </row>
        <row r="134">
          <cell r="A134" t="str">
            <v>.ЧАЙ С ЛИМОНОМ</v>
          </cell>
          <cell r="B134" t="str">
            <v>200</v>
          </cell>
          <cell r="D134">
            <v>0.06</v>
          </cell>
          <cell r="E134">
            <v>0.01</v>
          </cell>
          <cell r="F134">
            <v>10.16</v>
          </cell>
          <cell r="G134">
            <v>40.96</v>
          </cell>
        </row>
        <row r="135">
          <cell r="A135" t="str">
            <v>.ХЛЕБ ПШЕНИЧНЫЙ</v>
          </cell>
          <cell r="B135" t="str">
            <v>20</v>
          </cell>
          <cell r="D135">
            <v>2.2799999999999998</v>
          </cell>
          <cell r="E135">
            <v>0.24</v>
          </cell>
          <cell r="F135">
            <v>10.35</v>
          </cell>
          <cell r="G135">
            <v>52.68</v>
          </cell>
        </row>
        <row r="136">
          <cell r="A136" t="str">
            <v>.ХЛЕБ РЖАНОЙ</v>
          </cell>
          <cell r="B136" t="str">
            <v>20</v>
          </cell>
          <cell r="D136">
            <v>1.47</v>
          </cell>
          <cell r="E136">
            <v>0.3</v>
          </cell>
          <cell r="F136">
            <v>13.44</v>
          </cell>
          <cell r="G136">
            <v>62.34</v>
          </cell>
        </row>
        <row r="142">
          <cell r="A142" t="str">
            <v>.КАША ПШЕНИЧНАЯ МОЛОЧНАЯ  С МАСЛОМ</v>
          </cell>
          <cell r="B142" t="str">
            <v>200</v>
          </cell>
          <cell r="D142">
            <v>8.9700000000000006</v>
          </cell>
          <cell r="E142">
            <v>10.5</v>
          </cell>
          <cell r="F142">
            <v>40.01</v>
          </cell>
          <cell r="G142">
            <v>290.44</v>
          </cell>
        </row>
        <row r="143">
          <cell r="A143" t="str">
            <v>.ЧАЙ С ЛИМОНОМ</v>
          </cell>
          <cell r="B143" t="str">
            <v>200</v>
          </cell>
          <cell r="D143">
            <v>0.06</v>
          </cell>
          <cell r="E143">
            <v>0.01</v>
          </cell>
          <cell r="F143">
            <v>10.16</v>
          </cell>
          <cell r="G143">
            <v>40.96</v>
          </cell>
        </row>
        <row r="144">
          <cell r="A144" t="str">
            <v xml:space="preserve">.ЙОГУРТ ФРУКТОВЫЙ </v>
          </cell>
          <cell r="B144" t="str">
            <v>95</v>
          </cell>
          <cell r="D144">
            <v>3.8</v>
          </cell>
          <cell r="E144">
            <v>1.43</v>
          </cell>
          <cell r="F144">
            <v>9.31</v>
          </cell>
          <cell r="G144">
            <v>65.27</v>
          </cell>
        </row>
        <row r="145">
          <cell r="A145" t="str">
            <v>.ВАТРУШКА С ПОВИДЛОМ</v>
          </cell>
          <cell r="B145" t="str">
            <v>60</v>
          </cell>
          <cell r="D145">
            <v>4.01</v>
          </cell>
          <cell r="E145">
            <v>2.0099999999999998</v>
          </cell>
          <cell r="F145">
            <v>42.4</v>
          </cell>
          <cell r="G145">
            <v>203.83</v>
          </cell>
        </row>
        <row r="146">
          <cell r="A146" t="str">
            <v>.ХЛЕБ ПШЕНИЧНЫЙ</v>
          </cell>
          <cell r="B146" t="str">
            <v>50</v>
          </cell>
          <cell r="D146">
            <v>3.42</v>
          </cell>
          <cell r="E146">
            <v>0.36</v>
          </cell>
          <cell r="F146">
            <v>15.52</v>
          </cell>
          <cell r="G146">
            <v>79.02</v>
          </cell>
        </row>
        <row r="153">
          <cell r="A153" t="str">
            <v>.ОВОЩИ НАТУРАЛЬНЫЕ (ОГУРЕЦ СВЕЖИЙ)</v>
          </cell>
          <cell r="B153" t="str">
            <v>50</v>
          </cell>
          <cell r="D153">
            <v>0.48</v>
          </cell>
          <cell r="E153">
            <v>0.06</v>
          </cell>
          <cell r="F153">
            <v>1.5</v>
          </cell>
          <cell r="G153">
            <v>8.4600000000000009</v>
          </cell>
        </row>
        <row r="154">
          <cell r="A154" t="str">
            <v>.РАССОЛЬНИК ЛЕНИНГРАДСКИЙ СО СМЕТАНОЙ</v>
          </cell>
          <cell r="B154" t="str">
            <v>200</v>
          </cell>
          <cell r="D154">
            <v>1.9</v>
          </cell>
          <cell r="E154">
            <v>5.3</v>
          </cell>
          <cell r="F154">
            <v>13.33</v>
          </cell>
          <cell r="G154">
            <v>108.61</v>
          </cell>
        </row>
        <row r="155">
          <cell r="A155" t="str">
            <v>.ПЛОВ ИЗ ПТИЦЫ ОТВАРНОЙ</v>
          </cell>
          <cell r="B155" t="str">
            <v>200</v>
          </cell>
          <cell r="D155">
            <v>31.36</v>
          </cell>
          <cell r="E155">
            <v>13.57</v>
          </cell>
          <cell r="F155">
            <v>32.35</v>
          </cell>
          <cell r="G155">
            <v>376.99</v>
          </cell>
        </row>
        <row r="156">
          <cell r="A156" t="str">
            <v>.КОМПОТ ИЗ СМЕСИ СУХОФРУКТОВ</v>
          </cell>
          <cell r="B156" t="str">
            <v>200</v>
          </cell>
          <cell r="D156">
            <v>0.44</v>
          </cell>
          <cell r="E156">
            <v>0.02</v>
          </cell>
          <cell r="F156">
            <v>21.78</v>
          </cell>
          <cell r="G156">
            <v>89.06</v>
          </cell>
        </row>
        <row r="157">
          <cell r="A157" t="str">
            <v>.ХЛЕБ ПШЕНИЧНЫЙ</v>
          </cell>
          <cell r="B157" t="str">
            <v>30</v>
          </cell>
          <cell r="D157">
            <v>3.04</v>
          </cell>
          <cell r="E157">
            <v>0.32</v>
          </cell>
          <cell r="F157">
            <v>13.8</v>
          </cell>
          <cell r="G157">
            <v>70.239999999999995</v>
          </cell>
        </row>
        <row r="158">
          <cell r="A158" t="str">
            <v>.ХЛЕБ РЖАНОЙ</v>
          </cell>
          <cell r="B158" t="str">
            <v>30</v>
          </cell>
          <cell r="D158">
            <v>1.47</v>
          </cell>
          <cell r="E158">
            <v>0.3</v>
          </cell>
          <cell r="F158">
            <v>13.44</v>
          </cell>
          <cell r="G158">
            <v>62.34</v>
          </cell>
        </row>
        <row r="164">
          <cell r="A164" t="str">
            <v>.ОВОЩИ НАТУРАЛЬНЫЕ (ПОМИДОР)</v>
          </cell>
          <cell r="B164" t="str">
            <v>60</v>
          </cell>
          <cell r="D164">
            <v>0.66</v>
          </cell>
          <cell r="E164">
            <v>0.12</v>
          </cell>
          <cell r="F164">
            <v>2.2799999999999998</v>
          </cell>
          <cell r="G164">
            <v>12.84</v>
          </cell>
        </row>
        <row r="165">
          <cell r="A165" t="str">
            <v xml:space="preserve">.КОТЛЕТЫ "ШКОЛЬНЫЕ" </v>
          </cell>
          <cell r="B165" t="str">
            <v>90</v>
          </cell>
          <cell r="D165">
            <v>17.579999999999998</v>
          </cell>
          <cell r="E165">
            <v>15.7</v>
          </cell>
          <cell r="F165">
            <v>11.43</v>
          </cell>
          <cell r="G165">
            <v>257.33999999999997</v>
          </cell>
        </row>
        <row r="166">
          <cell r="A166" t="str">
            <v>.МАКАРОННЫЕ ИЗДЕЛИЯ ОТВАРНЫЕ</v>
          </cell>
          <cell r="B166" t="str">
            <v>150</v>
          </cell>
          <cell r="D166">
            <v>6.24</v>
          </cell>
          <cell r="E166">
            <v>6.56</v>
          </cell>
          <cell r="F166">
            <v>34.67</v>
          </cell>
          <cell r="G166">
            <v>222.71</v>
          </cell>
        </row>
        <row r="167">
          <cell r="A167" t="str">
            <v>.ЧАЙ КАРКАДЕ</v>
          </cell>
          <cell r="B167" t="str">
            <v>200</v>
          </cell>
          <cell r="D167">
            <v>0</v>
          </cell>
          <cell r="E167">
            <v>0.01</v>
          </cell>
          <cell r="F167">
            <v>15.04</v>
          </cell>
          <cell r="G167">
            <v>60.25</v>
          </cell>
        </row>
        <row r="168">
          <cell r="A168" t="str">
            <v>.ХЛЕБ ПШЕНИЧНЫЙ</v>
          </cell>
          <cell r="B168" t="str">
            <v>40</v>
          </cell>
          <cell r="D168">
            <v>1.52</v>
          </cell>
          <cell r="E168">
            <v>0.16</v>
          </cell>
          <cell r="F168">
            <v>6.9</v>
          </cell>
          <cell r="G168">
            <v>35.119999999999997</v>
          </cell>
        </row>
        <row r="175">
          <cell r="A175" t="str">
            <v>.САЛАТ ИЗ СВЕКЛЫ С СЫРОМ</v>
          </cell>
          <cell r="B175" t="str">
            <v>50</v>
          </cell>
          <cell r="D175">
            <v>1.88</v>
          </cell>
          <cell r="E175">
            <v>7.1</v>
          </cell>
          <cell r="F175">
            <v>4.4400000000000004</v>
          </cell>
          <cell r="G175">
            <v>89.19</v>
          </cell>
        </row>
        <row r="176">
          <cell r="A176" t="str">
            <v>.ЩИ ИЗ СВЕЖЕЙ КАПУСТЫ С КАРТОФЕЛЕМ СО СМЕТ</v>
          </cell>
          <cell r="B176" t="str">
            <v>200</v>
          </cell>
          <cell r="D176">
            <v>1.63</v>
          </cell>
          <cell r="E176">
            <v>6.16</v>
          </cell>
          <cell r="F176">
            <v>6.89</v>
          </cell>
          <cell r="G176">
            <v>89.51</v>
          </cell>
        </row>
        <row r="177">
          <cell r="A177" t="str">
            <v>.КНЕЛИ ИЗ ФИЛЕ КУР</v>
          </cell>
          <cell r="B177" t="str">
            <v>80</v>
          </cell>
          <cell r="D177">
            <v>18.02</v>
          </cell>
          <cell r="E177">
            <v>3.71</v>
          </cell>
          <cell r="F177">
            <v>4.01</v>
          </cell>
          <cell r="G177">
            <v>121.47</v>
          </cell>
        </row>
        <row r="178">
          <cell r="A178" t="str">
            <v xml:space="preserve">.ПЮРЕ КАРТОФЕЛЬНОЕ </v>
          </cell>
          <cell r="B178" t="str">
            <v>150</v>
          </cell>
          <cell r="D178">
            <v>3.86</v>
          </cell>
          <cell r="E178">
            <v>7.13</v>
          </cell>
          <cell r="F178">
            <v>24.86</v>
          </cell>
          <cell r="G178">
            <v>179.05</v>
          </cell>
        </row>
        <row r="179">
          <cell r="A179" t="str">
            <v>.КОМПОТ ИЗ СВЕЖИХ ФРУКТОВ</v>
          </cell>
          <cell r="B179" t="str">
            <v>200</v>
          </cell>
          <cell r="D179">
            <v>0.08</v>
          </cell>
          <cell r="E179">
            <v>0.08</v>
          </cell>
          <cell r="F179">
            <v>11.94</v>
          </cell>
          <cell r="G179">
            <v>48.8</v>
          </cell>
        </row>
        <row r="180">
          <cell r="A180" t="str">
            <v>.ХЛЕБ ПШЕНИЧНЫЙ</v>
          </cell>
          <cell r="B180" t="str">
            <v>30</v>
          </cell>
          <cell r="D180">
            <v>3.8</v>
          </cell>
          <cell r="E180">
            <v>0.4</v>
          </cell>
          <cell r="F180">
            <v>17.25</v>
          </cell>
          <cell r="G180">
            <v>87.8</v>
          </cell>
        </row>
        <row r="181">
          <cell r="A181" t="str">
            <v>.ХЛЕБ РЖАНОЙ</v>
          </cell>
          <cell r="B181" t="str">
            <v>30</v>
          </cell>
          <cell r="D181">
            <v>2.4500000000000002</v>
          </cell>
          <cell r="E181">
            <v>0.5</v>
          </cell>
          <cell r="F181">
            <v>22.4</v>
          </cell>
          <cell r="G181">
            <v>103.9</v>
          </cell>
        </row>
        <row r="187">
          <cell r="A187" t="str">
            <v>.САЛАТ ИЗ БЕЛОКОЧАННОЙ КАПУСТЫ С МОРКОВЬЮ</v>
          </cell>
          <cell r="B187" t="str">
            <v>60</v>
          </cell>
          <cell r="D187">
            <v>0.92</v>
          </cell>
          <cell r="E187">
            <v>3.65</v>
          </cell>
          <cell r="F187">
            <v>5.12</v>
          </cell>
          <cell r="G187">
            <v>57.02</v>
          </cell>
        </row>
        <row r="188">
          <cell r="A188" t="str">
            <v xml:space="preserve">.БИТОЧЕК РЫБНЫЙ </v>
          </cell>
          <cell r="B188" t="str">
            <v>90</v>
          </cell>
          <cell r="D188">
            <v>13.62</v>
          </cell>
          <cell r="E188">
            <v>3.36</v>
          </cell>
          <cell r="F188">
            <v>6.06</v>
          </cell>
          <cell r="G188">
            <v>108.94</v>
          </cell>
        </row>
        <row r="189">
          <cell r="A189" t="str">
            <v xml:space="preserve">.ПЮРЕ КАРТОФЕЛЬНОЕ </v>
          </cell>
          <cell r="B189" t="str">
            <v>160</v>
          </cell>
          <cell r="D189">
            <v>3.86</v>
          </cell>
          <cell r="E189">
            <v>7.13</v>
          </cell>
          <cell r="F189">
            <v>24.86</v>
          </cell>
          <cell r="G189">
            <v>179.05</v>
          </cell>
        </row>
        <row r="190">
          <cell r="A190" t="str">
            <v>.ЧАЙ С САХАРОМ</v>
          </cell>
          <cell r="B190" t="str">
            <v>200</v>
          </cell>
          <cell r="D190">
            <v>0</v>
          </cell>
          <cell r="E190">
            <v>0</v>
          </cell>
          <cell r="F190">
            <v>9.98</v>
          </cell>
          <cell r="G190">
            <v>39.92</v>
          </cell>
        </row>
        <row r="191">
          <cell r="A191" t="str">
            <v>.ХЛЕБ ПШЕНИЧНЫЙ</v>
          </cell>
          <cell r="B191" t="str">
            <v>45</v>
          </cell>
          <cell r="D191">
            <v>4.18</v>
          </cell>
          <cell r="E191">
            <v>0.44</v>
          </cell>
          <cell r="F191">
            <v>18.98</v>
          </cell>
          <cell r="G191">
            <v>96.58</v>
          </cell>
        </row>
        <row r="192">
          <cell r="A192" t="str">
            <v>.ХЛЕБ РЖАНОЙ</v>
          </cell>
          <cell r="B192" t="str">
            <v>45</v>
          </cell>
          <cell r="D192">
            <v>2.69</v>
          </cell>
          <cell r="E192">
            <v>0.55000000000000004</v>
          </cell>
          <cell r="F192">
            <v>24.64</v>
          </cell>
          <cell r="G192">
            <v>114.29</v>
          </cell>
        </row>
        <row r="198">
          <cell r="A198" t="str">
            <v>.ОВОЩИ КОНСЕРВИРОВАННЫЕ ОТВАРНЫЕ (КУКУРУЗА)</v>
          </cell>
          <cell r="B198" t="str">
            <v>50</v>
          </cell>
          <cell r="D198">
            <v>1.22</v>
          </cell>
          <cell r="E198">
            <v>2.66</v>
          </cell>
          <cell r="F198">
            <v>7.36</v>
          </cell>
          <cell r="G198">
            <v>58.24</v>
          </cell>
        </row>
        <row r="199">
          <cell r="A199" t="str">
            <v>.БОРЩ С КАПУСТОЙ И КАРТОФЕЛЕМ СО СМЕТАНОЙ</v>
          </cell>
          <cell r="B199" t="str">
            <v>200</v>
          </cell>
          <cell r="D199">
            <v>2.83</v>
          </cell>
          <cell r="E199">
            <v>7.28</v>
          </cell>
          <cell r="F199">
            <v>16.2</v>
          </cell>
          <cell r="G199">
            <v>141.6</v>
          </cell>
        </row>
        <row r="200">
          <cell r="A200" t="str">
            <v>.ТЕФТЕЛИ "ЁЖИКИ" В  СОУСЕ</v>
          </cell>
          <cell r="B200" t="str">
            <v>80</v>
          </cell>
          <cell r="D200">
            <v>9.89</v>
          </cell>
          <cell r="E200">
            <v>16.75</v>
          </cell>
          <cell r="F200">
            <v>10.73</v>
          </cell>
          <cell r="G200">
            <v>233.27</v>
          </cell>
        </row>
        <row r="201">
          <cell r="A201" t="str">
            <v>.КАША ГРЕЧНЕВАЯ</v>
          </cell>
          <cell r="B201" t="str">
            <v>150</v>
          </cell>
          <cell r="D201">
            <v>10.4</v>
          </cell>
          <cell r="E201">
            <v>6.71</v>
          </cell>
          <cell r="F201">
            <v>46.57</v>
          </cell>
          <cell r="G201">
            <v>288.27999999999997</v>
          </cell>
        </row>
        <row r="202">
          <cell r="A202" t="str">
            <v>.НАПИТОК ИЗ ШИПОВНИКА</v>
          </cell>
          <cell r="B202" t="str">
            <v>200</v>
          </cell>
          <cell r="D202">
            <v>0.68</v>
          </cell>
          <cell r="E202">
            <v>0.28000000000000003</v>
          </cell>
          <cell r="F202">
            <v>16.88</v>
          </cell>
          <cell r="G202">
            <v>72.760000000000005</v>
          </cell>
        </row>
        <row r="203">
          <cell r="A203" t="str">
            <v>.ХЛЕБ ПШЕНИЧНЫЙ</v>
          </cell>
          <cell r="B203" t="str">
            <v>20</v>
          </cell>
          <cell r="D203">
            <v>1.52</v>
          </cell>
          <cell r="E203">
            <v>0.16</v>
          </cell>
          <cell r="F203">
            <v>6.9</v>
          </cell>
          <cell r="G203">
            <v>35.119999999999997</v>
          </cell>
        </row>
        <row r="204">
          <cell r="A204" t="str">
            <v>.ХЛЕБ РЖАНОЙ</v>
          </cell>
          <cell r="B204" t="str">
            <v>15</v>
          </cell>
          <cell r="D204">
            <v>0.74</v>
          </cell>
          <cell r="E204">
            <v>0.15</v>
          </cell>
          <cell r="F204">
            <v>6.72</v>
          </cell>
          <cell r="G204">
            <v>31.17</v>
          </cell>
        </row>
        <row r="210">
          <cell r="A210" t="str">
            <v xml:space="preserve">.ОМЛЕТ С СЫРОМ </v>
          </cell>
          <cell r="B210" t="str">
            <v>170</v>
          </cell>
          <cell r="D210">
            <v>22.26</v>
          </cell>
          <cell r="E210">
            <v>26.53</v>
          </cell>
          <cell r="F210">
            <v>3.39</v>
          </cell>
          <cell r="G210">
            <v>341.41</v>
          </cell>
        </row>
        <row r="211">
          <cell r="A211" t="str">
            <v>.БУЛОЧКА ДОРОЖНАЯ</v>
          </cell>
          <cell r="B211" t="str">
            <v>80</v>
          </cell>
          <cell r="D211">
            <v>3.41</v>
          </cell>
          <cell r="E211">
            <v>6.72</v>
          </cell>
          <cell r="F211">
            <v>28.11</v>
          </cell>
          <cell r="G211">
            <v>186.54</v>
          </cell>
        </row>
        <row r="212">
          <cell r="A212" t="str">
            <v>.ЧАЙ С ЛИМОНОМ</v>
          </cell>
          <cell r="B212" t="str">
            <v>200</v>
          </cell>
          <cell r="D212">
            <v>0.06</v>
          </cell>
          <cell r="E212">
            <v>0.01</v>
          </cell>
          <cell r="F212">
            <v>10.16</v>
          </cell>
          <cell r="G212">
            <v>40.96</v>
          </cell>
        </row>
        <row r="213">
          <cell r="A213" t="str">
            <v>.ХЛЕБ РЖАНОЙ</v>
          </cell>
          <cell r="B213" t="str">
            <v>50</v>
          </cell>
          <cell r="D213">
            <v>0.98</v>
          </cell>
          <cell r="E213">
            <v>0.2</v>
          </cell>
          <cell r="F213">
            <v>8.9600000000000009</v>
          </cell>
          <cell r="G213">
            <v>41.56</v>
          </cell>
        </row>
        <row r="219">
          <cell r="A219" t="str">
            <v>.САЛАТ ИЗ СЫРЫХ ОВОЩЕЙ</v>
          </cell>
          <cell r="B219" t="str">
            <v>50</v>
          </cell>
          <cell r="D219">
            <v>0.74</v>
          </cell>
          <cell r="E219">
            <v>3.05</v>
          </cell>
          <cell r="F219">
            <v>1.99</v>
          </cell>
          <cell r="G219">
            <v>38.340000000000003</v>
          </cell>
        </row>
        <row r="220">
          <cell r="A220" t="str">
            <v>.СУП-ПЮРЕ ИЗ РАЗНЫХ ОВОЩЕЙ</v>
          </cell>
          <cell r="B220" t="str">
            <v>200</v>
          </cell>
          <cell r="D220">
            <v>4.0999999999999996</v>
          </cell>
          <cell r="E220">
            <v>5.03</v>
          </cell>
          <cell r="F220">
            <v>18.53</v>
          </cell>
          <cell r="G220">
            <v>135.77000000000001</v>
          </cell>
        </row>
        <row r="221">
          <cell r="A221" t="str">
            <v xml:space="preserve">.РАГУ ИЗ ПТИЦЫ </v>
          </cell>
          <cell r="B221" t="str">
            <v>180</v>
          </cell>
          <cell r="D221">
            <v>30.67</v>
          </cell>
          <cell r="E221">
            <v>10.26</v>
          </cell>
          <cell r="F221">
            <v>20.84</v>
          </cell>
          <cell r="G221">
            <v>298.41000000000003</v>
          </cell>
        </row>
        <row r="222">
          <cell r="A222" t="str">
            <v>.КОМПОТ ИЗ СМЕСИ СУХОФРУКТОВ</v>
          </cell>
          <cell r="B222" t="str">
            <v>200</v>
          </cell>
          <cell r="D222">
            <v>0.55000000000000004</v>
          </cell>
          <cell r="E222">
            <v>0.03</v>
          </cell>
          <cell r="F222">
            <v>29.72</v>
          </cell>
          <cell r="G222">
            <v>121.31</v>
          </cell>
        </row>
        <row r="223">
          <cell r="A223" t="str">
            <v>.ХЛЕБ ПШЕНИЧНЫЙ</v>
          </cell>
          <cell r="B223" t="str">
            <v>20</v>
          </cell>
          <cell r="D223">
            <v>2.2799999999999998</v>
          </cell>
          <cell r="E223">
            <v>0.24</v>
          </cell>
          <cell r="F223">
            <v>10.35</v>
          </cell>
          <cell r="G223">
            <v>52.68</v>
          </cell>
        </row>
        <row r="224">
          <cell r="A224" t="str">
            <v>.ХЛЕБ РЖАНОЙ</v>
          </cell>
          <cell r="B224" t="str">
            <v>20</v>
          </cell>
          <cell r="D224">
            <v>1.47</v>
          </cell>
          <cell r="E224">
            <v>0.3</v>
          </cell>
          <cell r="F224">
            <v>13.44</v>
          </cell>
          <cell r="G224">
            <v>62.34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1"/>
    </sheetNames>
    <sheetDataSet>
      <sheetData sheetId="0">
        <row r="16">
          <cell r="A16" t="str">
            <v>.КОМПОТ ИЗ СУХОФРУКТОВ</v>
          </cell>
        </row>
        <row r="37">
          <cell r="H37">
            <v>15</v>
          </cell>
        </row>
        <row r="41">
          <cell r="H41">
            <v>2</v>
          </cell>
        </row>
        <row r="42">
          <cell r="H42">
            <v>2</v>
          </cell>
        </row>
        <row r="55">
          <cell r="H55">
            <v>6</v>
          </cell>
        </row>
        <row r="56">
          <cell r="H56">
            <v>5</v>
          </cell>
        </row>
        <row r="57">
          <cell r="H57">
            <v>5</v>
          </cell>
        </row>
        <row r="65">
          <cell r="H65">
            <v>2</v>
          </cell>
        </row>
        <row r="66">
          <cell r="H66">
            <v>2</v>
          </cell>
        </row>
        <row r="77">
          <cell r="H77">
            <v>53.76</v>
          </cell>
        </row>
        <row r="78">
          <cell r="H78">
            <v>12</v>
          </cell>
        </row>
        <row r="79">
          <cell r="H79">
            <v>5</v>
          </cell>
        </row>
        <row r="80">
          <cell r="H80">
            <v>16</v>
          </cell>
        </row>
        <row r="81">
          <cell r="H81">
            <v>5</v>
          </cell>
        </row>
        <row r="88">
          <cell r="H88">
            <v>6</v>
          </cell>
        </row>
        <row r="89">
          <cell r="H89">
            <v>2</v>
          </cell>
        </row>
        <row r="90">
          <cell r="H90">
            <v>2</v>
          </cell>
        </row>
        <row r="101">
          <cell r="H101">
            <v>14</v>
          </cell>
        </row>
        <row r="102">
          <cell r="H102">
            <v>63.76</v>
          </cell>
        </row>
        <row r="103">
          <cell r="H103">
            <v>8</v>
          </cell>
        </row>
        <row r="104">
          <cell r="H104">
            <v>3</v>
          </cell>
        </row>
        <row r="105">
          <cell r="H105">
            <v>3</v>
          </cell>
        </row>
        <row r="113">
          <cell r="H113">
            <v>2</v>
          </cell>
        </row>
        <row r="114">
          <cell r="H114">
            <v>2</v>
          </cell>
        </row>
        <row r="124">
          <cell r="H124">
            <v>14</v>
          </cell>
        </row>
        <row r="125">
          <cell r="H125">
            <v>54.76</v>
          </cell>
        </row>
        <row r="126">
          <cell r="H126">
            <v>15</v>
          </cell>
        </row>
        <row r="127">
          <cell r="H127">
            <v>5</v>
          </cell>
        </row>
        <row r="128">
          <cell r="H128">
            <v>3</v>
          </cell>
        </row>
        <row r="132">
          <cell r="H132">
            <v>14</v>
          </cell>
        </row>
        <row r="134">
          <cell r="H134">
            <v>15</v>
          </cell>
        </row>
        <row r="136">
          <cell r="H136">
            <v>2</v>
          </cell>
        </row>
        <row r="137">
          <cell r="H137">
            <v>2</v>
          </cell>
        </row>
        <row r="148">
          <cell r="H148">
            <v>30.76</v>
          </cell>
        </row>
        <row r="149">
          <cell r="H149">
            <v>8</v>
          </cell>
        </row>
        <row r="150">
          <cell r="H150">
            <v>30</v>
          </cell>
        </row>
        <row r="151">
          <cell r="H151">
            <v>18</v>
          </cell>
        </row>
        <row r="152">
          <cell r="H152">
            <v>5</v>
          </cell>
        </row>
        <row r="158">
          <cell r="H158">
            <v>7</v>
          </cell>
        </row>
        <row r="159">
          <cell r="H159">
            <v>4</v>
          </cell>
        </row>
        <row r="160">
          <cell r="H160">
            <v>3</v>
          </cell>
        </row>
        <row r="171">
          <cell r="H171">
            <v>14</v>
          </cell>
        </row>
        <row r="172">
          <cell r="H172">
            <v>52.76</v>
          </cell>
        </row>
        <row r="173">
          <cell r="H173">
            <v>15</v>
          </cell>
        </row>
        <row r="174">
          <cell r="H174">
            <v>6</v>
          </cell>
        </row>
        <row r="175">
          <cell r="H175">
            <v>4</v>
          </cell>
        </row>
        <row r="179">
          <cell r="H179">
            <v>15</v>
          </cell>
        </row>
        <row r="183">
          <cell r="H183">
            <v>2</v>
          </cell>
        </row>
        <row r="184">
          <cell r="H184">
            <v>2</v>
          </cell>
        </row>
        <row r="194">
          <cell r="H194">
            <v>14</v>
          </cell>
        </row>
        <row r="195">
          <cell r="H195">
            <v>45.76</v>
          </cell>
        </row>
        <row r="196">
          <cell r="H196">
            <v>18</v>
          </cell>
        </row>
        <row r="197">
          <cell r="H197">
            <v>5</v>
          </cell>
        </row>
        <row r="198">
          <cell r="H198">
            <v>4.5</v>
          </cell>
        </row>
        <row r="199">
          <cell r="H199">
            <v>4.5</v>
          </cell>
        </row>
        <row r="207">
          <cell r="H207">
            <v>2</v>
          </cell>
        </row>
        <row r="208">
          <cell r="H208">
            <v>2</v>
          </cell>
        </row>
        <row r="218">
          <cell r="H218">
            <v>61.76</v>
          </cell>
        </row>
        <row r="219">
          <cell r="H219">
            <v>17</v>
          </cell>
        </row>
        <row r="220">
          <cell r="H220">
            <v>8</v>
          </cell>
        </row>
        <row r="221">
          <cell r="H221">
            <v>5</v>
          </cell>
        </row>
        <row r="225">
          <cell r="H225">
            <v>15</v>
          </cell>
        </row>
        <row r="227">
          <cell r="H227">
            <v>7</v>
          </cell>
        </row>
        <row r="228">
          <cell r="H228">
            <v>3</v>
          </cell>
        </row>
        <row r="229">
          <cell r="H229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8" t="s">
        <v>86</v>
      </c>
      <c r="D1" s="89"/>
      <c r="E1" s="89"/>
      <c r="F1" s="12" t="s">
        <v>16</v>
      </c>
      <c r="G1" s="2" t="s">
        <v>17</v>
      </c>
      <c r="H1" s="90" t="s">
        <v>84</v>
      </c>
      <c r="I1" s="90"/>
      <c r="J1" s="90"/>
      <c r="K1" s="90"/>
    </row>
    <row r="2" spans="1:12" ht="18" x14ac:dyDescent="0.2">
      <c r="A2" s="35" t="s">
        <v>6</v>
      </c>
      <c r="C2" s="2"/>
      <c r="G2" s="2" t="s">
        <v>18</v>
      </c>
      <c r="H2" s="90" t="s">
        <v>85</v>
      </c>
      <c r="I2" s="90"/>
      <c r="J2" s="90"/>
      <c r="K2" s="90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ht="13.5" thickBot="1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50" t="s">
        <v>11</v>
      </c>
      <c r="L5" s="54" t="s">
        <v>35</v>
      </c>
    </row>
    <row r="6" spans="1:12" ht="15" x14ac:dyDescent="0.25">
      <c r="A6" s="23">
        <v>1</v>
      </c>
      <c r="B6" s="15">
        <v>1</v>
      </c>
      <c r="C6" s="11" t="s">
        <v>20</v>
      </c>
      <c r="D6" s="73" t="s">
        <v>26</v>
      </c>
      <c r="E6" s="71" t="s">
        <v>39</v>
      </c>
      <c r="F6" s="59">
        <v>60</v>
      </c>
      <c r="G6" s="68">
        <v>0.73</v>
      </c>
      <c r="H6" s="68">
        <v>3.65</v>
      </c>
      <c r="I6" s="68">
        <v>1.7</v>
      </c>
      <c r="J6" s="68">
        <v>42.54</v>
      </c>
      <c r="K6" s="64">
        <v>5</v>
      </c>
      <c r="L6" s="55">
        <v>14</v>
      </c>
    </row>
    <row r="7" spans="1:12" ht="15" x14ac:dyDescent="0.25">
      <c r="A7" s="23"/>
      <c r="B7" s="15"/>
      <c r="C7" s="11"/>
      <c r="D7" s="74" t="s">
        <v>21</v>
      </c>
      <c r="E7" s="70" t="s">
        <v>40</v>
      </c>
      <c r="F7" s="60">
        <v>90</v>
      </c>
      <c r="G7" s="65">
        <v>9.89</v>
      </c>
      <c r="H7" s="65">
        <v>16.75</v>
      </c>
      <c r="I7" s="65">
        <v>10.73</v>
      </c>
      <c r="J7" s="65">
        <v>233.27</v>
      </c>
      <c r="K7" s="66">
        <v>390</v>
      </c>
      <c r="L7" s="56">
        <v>54.76</v>
      </c>
    </row>
    <row r="8" spans="1:12" ht="15" x14ac:dyDescent="0.25">
      <c r="A8" s="23"/>
      <c r="B8" s="15"/>
      <c r="C8" s="11"/>
      <c r="D8" s="75" t="s">
        <v>29</v>
      </c>
      <c r="E8" s="70" t="s">
        <v>42</v>
      </c>
      <c r="F8" s="60">
        <v>150</v>
      </c>
      <c r="G8" s="65">
        <v>6.23</v>
      </c>
      <c r="H8" s="65">
        <v>6.56</v>
      </c>
      <c r="I8" s="65">
        <v>34.68</v>
      </c>
      <c r="J8" s="67">
        <v>222.62</v>
      </c>
      <c r="K8" s="66">
        <v>256</v>
      </c>
      <c r="L8" s="56">
        <v>15</v>
      </c>
    </row>
    <row r="9" spans="1:12" ht="15" x14ac:dyDescent="0.25">
      <c r="A9" s="23"/>
      <c r="B9" s="15"/>
      <c r="C9" s="11"/>
      <c r="D9" s="74" t="s">
        <v>22</v>
      </c>
      <c r="E9" s="70" t="s">
        <v>41</v>
      </c>
      <c r="F9" s="60">
        <v>200</v>
      </c>
      <c r="G9" s="65">
        <v>0</v>
      </c>
      <c r="H9" s="65">
        <v>0</v>
      </c>
      <c r="I9" s="65">
        <v>9.98</v>
      </c>
      <c r="J9" s="65">
        <v>39.92</v>
      </c>
      <c r="K9" s="66">
        <v>457</v>
      </c>
      <c r="L9" s="56">
        <v>5</v>
      </c>
    </row>
    <row r="10" spans="1:12" ht="15" x14ac:dyDescent="0.25">
      <c r="A10" s="23"/>
      <c r="B10" s="15"/>
      <c r="C10" s="11"/>
      <c r="D10" s="74" t="s">
        <v>23</v>
      </c>
      <c r="E10" s="70" t="s">
        <v>43</v>
      </c>
      <c r="F10" s="60">
        <v>30</v>
      </c>
      <c r="G10" s="65">
        <v>2.2799999999999998</v>
      </c>
      <c r="H10" s="65">
        <v>0.24</v>
      </c>
      <c r="I10" s="65">
        <v>10.35</v>
      </c>
      <c r="J10" s="65">
        <v>52.68</v>
      </c>
      <c r="K10" s="66">
        <v>108</v>
      </c>
      <c r="L10" s="56">
        <v>3</v>
      </c>
    </row>
    <row r="11" spans="1:12" ht="15" x14ac:dyDescent="0.25">
      <c r="A11" s="23"/>
      <c r="B11" s="15"/>
      <c r="C11" s="11"/>
      <c r="D11" s="63"/>
      <c r="E11" s="69"/>
      <c r="F11" s="60"/>
      <c r="G11" s="61"/>
      <c r="H11" s="61"/>
      <c r="I11" s="61"/>
      <c r="J11" s="61"/>
      <c r="K11" s="62"/>
      <c r="L11" s="56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530</v>
      </c>
      <c r="G12" s="19">
        <f>SUM(G6:G11)</f>
        <v>19.130000000000003</v>
      </c>
      <c r="H12" s="19">
        <f>SUM(H6:H11)</f>
        <v>27.199999999999996</v>
      </c>
      <c r="I12" s="19">
        <f>SUM(I6:I11)</f>
        <v>67.44</v>
      </c>
      <c r="J12" s="19">
        <f>SUM(J6:J11)</f>
        <v>591.03</v>
      </c>
      <c r="K12" s="52"/>
      <c r="L12" s="57">
        <f>SUM(L6:L11)</f>
        <v>91.759999999999991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1" t="str">
        <f>'[1]Лист 1'!$A$16</f>
        <v>.ОВОЩИ НАТУРАЛЬНЫЕ (ОГУРЕЦ СВЕЖИЙ)</v>
      </c>
      <c r="F13" s="42">
        <v>50</v>
      </c>
      <c r="G13" s="72">
        <f>'[1]Лист 1'!D16</f>
        <v>0.48</v>
      </c>
      <c r="H13" s="72">
        <f>'[1]Лист 1'!E16</f>
        <v>0.06</v>
      </c>
      <c r="I13" s="72">
        <f>'[1]Лист 1'!F16</f>
        <v>1.5</v>
      </c>
      <c r="J13" s="72">
        <f>'[1]Лист 1'!G16</f>
        <v>8.4600000000000009</v>
      </c>
      <c r="K13" s="51">
        <v>106</v>
      </c>
      <c r="L13" s="56">
        <v>10</v>
      </c>
    </row>
    <row r="14" spans="1:12" ht="15" x14ac:dyDescent="0.25">
      <c r="A14" s="23"/>
      <c r="B14" s="15"/>
      <c r="C14" s="11"/>
      <c r="D14" s="7" t="s">
        <v>27</v>
      </c>
      <c r="E14" s="41" t="str">
        <f>'[1]Лист 1'!$A$17</f>
        <v xml:space="preserve">.СУП ГОРОХОВЫЙ </v>
      </c>
      <c r="F14" s="42">
        <v>200</v>
      </c>
      <c r="G14" s="72">
        <f>'[1]Лист 1'!D17</f>
        <v>4.6100000000000003</v>
      </c>
      <c r="H14" s="72">
        <f>'[1]Лист 1'!E17</f>
        <v>3.45</v>
      </c>
      <c r="I14" s="72">
        <f>'[1]Лист 1'!F17</f>
        <v>17.39</v>
      </c>
      <c r="J14" s="72">
        <f>'[1]Лист 1'!G17</f>
        <v>119.05</v>
      </c>
      <c r="K14" s="51">
        <v>144</v>
      </c>
      <c r="L14" s="56">
        <v>14</v>
      </c>
    </row>
    <row r="15" spans="1:12" ht="15" x14ac:dyDescent="0.25">
      <c r="A15" s="23"/>
      <c r="B15" s="15"/>
      <c r="C15" s="11"/>
      <c r="D15" s="7" t="s">
        <v>28</v>
      </c>
      <c r="E15" s="41" t="str">
        <f>'[1]Лист 1'!$A$18</f>
        <v xml:space="preserve">.КОТЛЕТЫ "ШКОЛЬНЫЕ" </v>
      </c>
      <c r="F15" s="42">
        <v>80</v>
      </c>
      <c r="G15" s="72">
        <f>'[1]Лист 1'!D18</f>
        <v>17.579999999999998</v>
      </c>
      <c r="H15" s="72">
        <f>'[1]Лист 1'!E18</f>
        <v>15.7</v>
      </c>
      <c r="I15" s="72">
        <f>'[1]Лист 1'!F18</f>
        <v>11.43</v>
      </c>
      <c r="J15" s="72">
        <f>'[1]Лист 1'!G18</f>
        <v>257.33999999999997</v>
      </c>
      <c r="K15" s="51">
        <v>347</v>
      </c>
      <c r="L15" s="56">
        <v>46.76</v>
      </c>
    </row>
    <row r="16" spans="1:12" ht="15" x14ac:dyDescent="0.25">
      <c r="A16" s="23"/>
      <c r="B16" s="15"/>
      <c r="C16" s="11"/>
      <c r="D16" s="7" t="s">
        <v>29</v>
      </c>
      <c r="E16" s="41" t="str">
        <f>'[1]Лист 1'!$A$19</f>
        <v>.КАША ГРЕЧНЕВАЯ</v>
      </c>
      <c r="F16" s="42">
        <v>150</v>
      </c>
      <c r="G16" s="72">
        <f>'[1]Лист 1'!D19</f>
        <v>10.41</v>
      </c>
      <c r="H16" s="72">
        <f>'[1]Лист 1'!E19</f>
        <v>6.71</v>
      </c>
      <c r="I16" s="72">
        <f>'[1]Лист 1'!F19</f>
        <v>46.57</v>
      </c>
      <c r="J16" s="72">
        <f>'[1]Лист 1'!G19</f>
        <v>288.27</v>
      </c>
      <c r="K16" s="51">
        <v>202</v>
      </c>
      <c r="L16" s="56">
        <v>12</v>
      </c>
    </row>
    <row r="17" spans="1:12" ht="15" x14ac:dyDescent="0.25">
      <c r="A17" s="23"/>
      <c r="B17" s="15"/>
      <c r="C17" s="11"/>
      <c r="D17" s="7" t="s">
        <v>30</v>
      </c>
      <c r="E17" s="41" t="str">
        <f>'[2]Лист 1'!$A$16</f>
        <v>.КОМПОТ ИЗ СУХОФРУКТОВ</v>
      </c>
      <c r="F17" s="42">
        <v>200</v>
      </c>
      <c r="G17" s="72">
        <f>'[1]Лист 1'!D20</f>
        <v>1.04</v>
      </c>
      <c r="H17" s="72">
        <f>'[1]Лист 1'!E20</f>
        <v>0.06</v>
      </c>
      <c r="I17" s="72">
        <f>'[1]Лист 1'!F20</f>
        <v>20.18</v>
      </c>
      <c r="J17" s="72">
        <f>'[1]Лист 1'!G20</f>
        <v>85.42</v>
      </c>
      <c r="K17" s="51">
        <v>494</v>
      </c>
      <c r="L17" s="56">
        <v>5</v>
      </c>
    </row>
    <row r="18" spans="1:12" ht="15" x14ac:dyDescent="0.25">
      <c r="A18" s="23"/>
      <c r="B18" s="15"/>
      <c r="C18" s="11"/>
      <c r="D18" s="7" t="s">
        <v>31</v>
      </c>
      <c r="E18" s="41" t="str">
        <f>'[1]Лист 1'!A21</f>
        <v>.ХЛЕБ ПШЕНИЧНЫЙ</v>
      </c>
      <c r="F18" s="42">
        <v>20</v>
      </c>
      <c r="G18" s="72">
        <f>'[1]Лист 1'!D21</f>
        <v>1.52</v>
      </c>
      <c r="H18" s="72">
        <f>'[1]Лист 1'!E21</f>
        <v>0.16</v>
      </c>
      <c r="I18" s="72">
        <f>'[1]Лист 1'!F21</f>
        <v>6.9</v>
      </c>
      <c r="J18" s="72">
        <f>'[1]Лист 1'!G21</f>
        <v>35.119999999999997</v>
      </c>
      <c r="K18" s="51">
        <v>573</v>
      </c>
      <c r="L18" s="56">
        <v>2</v>
      </c>
    </row>
    <row r="19" spans="1:12" ht="15" x14ac:dyDescent="0.25">
      <c r="A19" s="23"/>
      <c r="B19" s="15"/>
      <c r="C19" s="11"/>
      <c r="D19" s="7" t="s">
        <v>32</v>
      </c>
      <c r="E19" s="41" t="str">
        <f>'[1]Лист 1'!A22</f>
        <v>.ХЛЕБ РЖАНОЙ</v>
      </c>
      <c r="F19" s="42">
        <v>20</v>
      </c>
      <c r="G19" s="72">
        <f>'[1]Лист 1'!D22</f>
        <v>0.98</v>
      </c>
      <c r="H19" s="72">
        <f>'[1]Лист 1'!E22</f>
        <v>0.2</v>
      </c>
      <c r="I19" s="72">
        <f>'[1]Лист 1'!F22</f>
        <v>8.9600000000000009</v>
      </c>
      <c r="J19" s="72">
        <f>'[1]Лист 1'!G22</f>
        <v>41.56</v>
      </c>
      <c r="K19" s="51">
        <v>574</v>
      </c>
      <c r="L19" s="56">
        <v>2</v>
      </c>
    </row>
    <row r="20" spans="1:12" ht="15" x14ac:dyDescent="0.25">
      <c r="A20" s="23"/>
      <c r="B20" s="15"/>
      <c r="C20" s="11"/>
      <c r="D20" s="6"/>
      <c r="E20" s="41"/>
      <c r="F20" s="42"/>
      <c r="G20" s="42"/>
      <c r="H20" s="42"/>
      <c r="I20" s="42"/>
      <c r="J20" s="42"/>
      <c r="K20" s="51"/>
      <c r="L20" s="56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51"/>
      <c r="L21" s="56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720</v>
      </c>
      <c r="G22" s="19">
        <f t="shared" ref="G22:J22" si="0">SUM(G13:G21)</f>
        <v>36.619999999999997</v>
      </c>
      <c r="H22" s="19">
        <f t="shared" si="0"/>
        <v>26.34</v>
      </c>
      <c r="I22" s="19">
        <f t="shared" si="0"/>
        <v>112.93</v>
      </c>
      <c r="J22" s="19">
        <f t="shared" si="0"/>
        <v>835.2199999999998</v>
      </c>
      <c r="K22" s="52"/>
      <c r="L22" s="57">
        <f t="shared" ref="L22" si="1">SUM(L13:L21)</f>
        <v>91.759999999999991</v>
      </c>
    </row>
    <row r="23" spans="1:12" ht="15" x14ac:dyDescent="0.2">
      <c r="A23" s="29">
        <f>A6</f>
        <v>1</v>
      </c>
      <c r="B23" s="30">
        <f>B6</f>
        <v>1</v>
      </c>
      <c r="C23" s="91" t="s">
        <v>4</v>
      </c>
      <c r="D23" s="92"/>
      <c r="E23" s="31"/>
      <c r="F23" s="32">
        <f>F12+F22</f>
        <v>1250</v>
      </c>
      <c r="G23" s="32">
        <f t="shared" ref="G23:J23" si="2">G12+G22</f>
        <v>55.75</v>
      </c>
      <c r="H23" s="32">
        <f t="shared" si="2"/>
        <v>53.539999999999992</v>
      </c>
      <c r="I23" s="32">
        <f t="shared" si="2"/>
        <v>180.37</v>
      </c>
      <c r="J23" s="32">
        <f t="shared" si="2"/>
        <v>1426.2499999999998</v>
      </c>
      <c r="K23" s="53"/>
      <c r="L23" s="58">
        <f t="shared" ref="L23" si="3">L12+L22</f>
        <v>183.51999999999998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8" t="str">
        <f>'[1]Лист 1'!$A$28</f>
        <v>.КАША"ДРУЖБА"С МАСЛОМ</v>
      </c>
      <c r="F24" s="39">
        <v>200</v>
      </c>
      <c r="G24" s="76">
        <f>'[1]Лист 1'!D28</f>
        <v>5.65</v>
      </c>
      <c r="H24" s="76">
        <f>'[1]Лист 1'!E28</f>
        <v>6.89</v>
      </c>
      <c r="I24" s="76">
        <f>'[1]Лист 1'!F28</f>
        <v>22.88</v>
      </c>
      <c r="J24" s="76">
        <f>'[1]Лист 1'!G28</f>
        <v>176.09</v>
      </c>
      <c r="K24" s="40">
        <v>226</v>
      </c>
      <c r="L24" s="39">
        <v>32.76</v>
      </c>
    </row>
    <row r="25" spans="1:12" ht="15" x14ac:dyDescent="0.25">
      <c r="A25" s="14"/>
      <c r="B25" s="15"/>
      <c r="C25" s="11"/>
      <c r="D25" s="6"/>
      <c r="E25" s="41" t="str">
        <f>'[1]Лист 1'!$A$31</f>
        <v xml:space="preserve">.БУЛОЧКА ДОМАШНЯЯ </v>
      </c>
      <c r="F25" s="42">
        <v>60</v>
      </c>
      <c r="G25" s="72">
        <f>'[1]Лист 1'!D31</f>
        <v>5.33</v>
      </c>
      <c r="H25" s="72">
        <f>'[1]Лист 1'!E31</f>
        <v>13.39</v>
      </c>
      <c r="I25" s="72">
        <f>'[1]Лист 1'!F31</f>
        <v>46.21</v>
      </c>
      <c r="J25" s="72">
        <f>'[1]Лист 1'!G31</f>
        <v>326.64</v>
      </c>
      <c r="K25" s="43">
        <v>542</v>
      </c>
      <c r="L25" s="42">
        <v>15</v>
      </c>
    </row>
    <row r="26" spans="1:12" ht="15" x14ac:dyDescent="0.25">
      <c r="A26" s="14"/>
      <c r="B26" s="15"/>
      <c r="C26" s="11"/>
      <c r="D26" s="7" t="s">
        <v>22</v>
      </c>
      <c r="E26" s="41" t="str">
        <f>'[1]Лист 1'!$A$29</f>
        <v>.ЧАЙ С ЛИМОНОМ</v>
      </c>
      <c r="F26" s="42">
        <v>200</v>
      </c>
      <c r="G26" s="72">
        <f>'[1]Лист 1'!D29</f>
        <v>0.06</v>
      </c>
      <c r="H26" s="72">
        <f>'[1]Лист 1'!E29</f>
        <v>0.01</v>
      </c>
      <c r="I26" s="72">
        <f>'[1]Лист 1'!F29</f>
        <v>10.16</v>
      </c>
      <c r="J26" s="72">
        <f>'[1]Лист 1'!G29</f>
        <v>40.96</v>
      </c>
      <c r="K26" s="43">
        <v>459</v>
      </c>
      <c r="L26" s="42">
        <v>8</v>
      </c>
    </row>
    <row r="27" spans="1:12" ht="15" x14ac:dyDescent="0.25">
      <c r="A27" s="14"/>
      <c r="B27" s="15"/>
      <c r="C27" s="11"/>
      <c r="D27" s="7" t="s">
        <v>23</v>
      </c>
      <c r="E27" s="41" t="str">
        <f>'[1]Лист 1'!$A$32</f>
        <v>.ХЛЕБ ПШЕНИЧНЫЙ</v>
      </c>
      <c r="F27" s="42">
        <v>40</v>
      </c>
      <c r="G27" s="72">
        <f>'[1]Лист 1'!D32</f>
        <v>3.004</v>
      </c>
      <c r="H27" s="72">
        <f>'[1]Лист 1'!E32</f>
        <v>0.32</v>
      </c>
      <c r="I27" s="72">
        <f>'[1]Лист 1'!F32</f>
        <v>13.8</v>
      </c>
      <c r="J27" s="72">
        <f>'[1]Лист 1'!G32</f>
        <v>70.12</v>
      </c>
      <c r="K27" s="43">
        <v>573</v>
      </c>
      <c r="L27" s="42">
        <v>4</v>
      </c>
    </row>
    <row r="28" spans="1:12" ht="15" x14ac:dyDescent="0.25">
      <c r="A28" s="14"/>
      <c r="B28" s="15"/>
      <c r="C28" s="11"/>
      <c r="D28" s="7" t="s">
        <v>24</v>
      </c>
      <c r="E28" s="41" t="str">
        <f>'[1]Лист 1'!$A$30</f>
        <v>.ФРУКТ СВЕЖИЙ</v>
      </c>
      <c r="F28" s="42">
        <v>100</v>
      </c>
      <c r="G28" s="72">
        <f>'[1]Лист 1'!D30</f>
        <v>0.4</v>
      </c>
      <c r="H28" s="72">
        <f>'[1]Лист 1'!E30</f>
        <v>0.4</v>
      </c>
      <c r="I28" s="72">
        <f>'[1]Лист 1'!F30</f>
        <v>9.8000000000000007</v>
      </c>
      <c r="J28" s="72">
        <f>'[1]Лист 1'!G30</f>
        <v>44.4</v>
      </c>
      <c r="K28" s="43">
        <v>112</v>
      </c>
      <c r="L28" s="42">
        <v>32</v>
      </c>
    </row>
    <row r="29" spans="1:12" ht="15" x14ac:dyDescent="0.25">
      <c r="A29" s="14"/>
      <c r="B29" s="15"/>
      <c r="C29" s="11"/>
      <c r="D29" s="6"/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600</v>
      </c>
      <c r="G31" s="19">
        <f t="shared" ref="G31" si="4">SUM(G24:G30)</f>
        <v>14.444000000000001</v>
      </c>
      <c r="H31" s="19">
        <f t="shared" ref="H31" si="5">SUM(H24:H30)</f>
        <v>21.01</v>
      </c>
      <c r="I31" s="19">
        <f t="shared" ref="I31" si="6">SUM(I24:I30)</f>
        <v>102.85</v>
      </c>
      <c r="J31" s="19">
        <f t="shared" ref="J31:L31" si="7">SUM(J24:J30)</f>
        <v>658.21</v>
      </c>
      <c r="K31" s="25"/>
      <c r="L31" s="19">
        <f t="shared" si="7"/>
        <v>91.759999999999991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1" t="str">
        <f>'[1]Лист 1'!$A$39</f>
        <v>.САЛАТ ИЗ СВЕКЛЫ ОТВАРНОЙ</v>
      </c>
      <c r="F32" s="42">
        <v>50</v>
      </c>
      <c r="G32" s="72">
        <f>'[1]Лист 1'!D39</f>
        <v>0.86</v>
      </c>
      <c r="H32" s="72">
        <f>'[1]Лист 1'!E39</f>
        <v>3.65</v>
      </c>
      <c r="I32" s="72">
        <f>'[1]Лист 1'!F39</f>
        <v>5.07</v>
      </c>
      <c r="J32" s="72">
        <f>'[1]Лист 1'!G39</f>
        <v>56.62</v>
      </c>
      <c r="K32" s="43">
        <v>26</v>
      </c>
      <c r="L32" s="72">
        <v>8</v>
      </c>
    </row>
    <row r="33" spans="1:12" ht="15" x14ac:dyDescent="0.25">
      <c r="A33" s="14"/>
      <c r="B33" s="15"/>
      <c r="C33" s="11"/>
      <c r="D33" s="7" t="s">
        <v>27</v>
      </c>
      <c r="E33" s="41" t="str">
        <f>'[1]Лист 1'!A40</f>
        <v>.ЩИ ИЗ СВЕЖЕЙ КАПУСТЫ С КАРТОФЕЛЕМ СО СМЕТ</v>
      </c>
      <c r="F33" s="78" t="s">
        <v>44</v>
      </c>
      <c r="G33" s="72">
        <f>'[1]Лист 1'!D40</f>
        <v>1.63</v>
      </c>
      <c r="H33" s="72">
        <f>'[1]Лист 1'!E40</f>
        <v>6.16</v>
      </c>
      <c r="I33" s="72">
        <f>'[1]Лист 1'!F40</f>
        <v>6.89</v>
      </c>
      <c r="J33" s="72">
        <f>'[1]Лист 1'!G40</f>
        <v>89.51</v>
      </c>
      <c r="K33" s="43">
        <v>104</v>
      </c>
      <c r="L33" s="72">
        <f>'[2]Лист 1'!H37</f>
        <v>15</v>
      </c>
    </row>
    <row r="34" spans="1:12" ht="15" x14ac:dyDescent="0.25">
      <c r="A34" s="14"/>
      <c r="B34" s="15"/>
      <c r="C34" s="11"/>
      <c r="D34" s="7" t="s">
        <v>28</v>
      </c>
      <c r="E34" s="41" t="str">
        <f>'[1]Лист 1'!A41</f>
        <v>.ФРИКАДЕЛЬКИ ИЗ КУР</v>
      </c>
      <c r="F34" s="77" t="str">
        <f>'[1]Лист 1'!B41</f>
        <v>80</v>
      </c>
      <c r="G34" s="72">
        <f>'[1]Лист 1'!D41</f>
        <v>17.95</v>
      </c>
      <c r="H34" s="72">
        <f>'[1]Лист 1'!E41</f>
        <v>6.59</v>
      </c>
      <c r="I34" s="72">
        <f>'[1]Лист 1'!F41</f>
        <v>4.6900000000000004</v>
      </c>
      <c r="J34" s="72">
        <f>'[1]Лист 1'!G41</f>
        <v>149.91</v>
      </c>
      <c r="K34" s="43">
        <v>410</v>
      </c>
      <c r="L34" s="72">
        <v>44.76</v>
      </c>
    </row>
    <row r="35" spans="1:12" ht="15" x14ac:dyDescent="0.25">
      <c r="A35" s="14"/>
      <c r="B35" s="15"/>
      <c r="C35" s="11"/>
      <c r="D35" s="7" t="s">
        <v>29</v>
      </c>
      <c r="E35" s="41" t="str">
        <f>'[1]Лист 1'!A42</f>
        <v>.РИС С ОВОЩАМИ</v>
      </c>
      <c r="F35" s="77" t="str">
        <f>'[1]Лист 1'!B42</f>
        <v>150</v>
      </c>
      <c r="G35" s="72">
        <f>'[1]Лист 1'!D42</f>
        <v>4.38</v>
      </c>
      <c r="H35" s="72">
        <f>'[1]Лист 1'!E42</f>
        <v>4.46</v>
      </c>
      <c r="I35" s="72">
        <f>'[1]Лист 1'!F42</f>
        <v>31.46</v>
      </c>
      <c r="J35" s="72">
        <f>'[1]Лист 1'!G42</f>
        <v>183.46</v>
      </c>
      <c r="K35" s="43">
        <v>211</v>
      </c>
      <c r="L35" s="72">
        <v>15</v>
      </c>
    </row>
    <row r="36" spans="1:12" ht="15" x14ac:dyDescent="0.25">
      <c r="A36" s="14"/>
      <c r="B36" s="15"/>
      <c r="C36" s="11"/>
      <c r="D36" s="7" t="s">
        <v>30</v>
      </c>
      <c r="E36" s="41" t="str">
        <f>'[1]Лист 1'!A43</f>
        <v>.КОМПОТ ИЗ СВЕЖИХ ФРУКТОВ</v>
      </c>
      <c r="F36" s="77" t="str">
        <f>'[1]Лист 1'!B43</f>
        <v>200</v>
      </c>
      <c r="G36" s="72">
        <f>'[1]Лист 1'!D43</f>
        <v>0.08</v>
      </c>
      <c r="H36" s="72">
        <f>'[1]Лист 1'!E43</f>
        <v>0.08</v>
      </c>
      <c r="I36" s="72">
        <f>'[1]Лист 1'!F43</f>
        <v>11.94</v>
      </c>
      <c r="J36" s="72">
        <f>'[1]Лист 1'!G43</f>
        <v>48.8</v>
      </c>
      <c r="K36" s="43">
        <v>486</v>
      </c>
      <c r="L36" s="72">
        <v>5</v>
      </c>
    </row>
    <row r="37" spans="1:12" ht="15" x14ac:dyDescent="0.25">
      <c r="A37" s="14"/>
      <c r="B37" s="15"/>
      <c r="C37" s="11"/>
      <c r="D37" s="7" t="s">
        <v>31</v>
      </c>
      <c r="E37" s="41" t="str">
        <f>'[1]Лист 1'!A44</f>
        <v>.ХЛЕБ ПШЕНИЧНЫЙ0</v>
      </c>
      <c r="F37" s="77" t="str">
        <f>'[1]Лист 1'!B44</f>
        <v>30</v>
      </c>
      <c r="G37" s="72">
        <f>'[1]Лист 1'!D44</f>
        <v>3.8</v>
      </c>
      <c r="H37" s="72">
        <f>'[1]Лист 1'!E44</f>
        <v>0.4</v>
      </c>
      <c r="I37" s="72">
        <f>'[1]Лист 1'!F44</f>
        <v>17.25</v>
      </c>
      <c r="J37" s="72">
        <f>'[1]Лист 1'!G44</f>
        <v>87.8</v>
      </c>
      <c r="K37" s="43">
        <v>573</v>
      </c>
      <c r="L37" s="72">
        <f>'[2]Лист 1'!H41</f>
        <v>2</v>
      </c>
    </row>
    <row r="38" spans="1:12" ht="15" x14ac:dyDescent="0.25">
      <c r="A38" s="14"/>
      <c r="B38" s="15"/>
      <c r="C38" s="11"/>
      <c r="D38" s="7" t="s">
        <v>32</v>
      </c>
      <c r="E38" s="41" t="str">
        <f>'[1]Лист 1'!A45</f>
        <v>.ХЛЕБ РЖАНОЙ.</v>
      </c>
      <c r="F38" s="77" t="str">
        <f>'[1]Лист 1'!B45</f>
        <v>30</v>
      </c>
      <c r="G38" s="72">
        <f>'[1]Лист 1'!D45</f>
        <v>2.4500000000000002</v>
      </c>
      <c r="H38" s="72">
        <f>'[1]Лист 1'!E45</f>
        <v>0.5</v>
      </c>
      <c r="I38" s="72">
        <f>'[1]Лист 1'!F45</f>
        <v>22.4</v>
      </c>
      <c r="J38" s="72">
        <f>'[1]Лист 1'!G45</f>
        <v>103.9</v>
      </c>
      <c r="K38" s="43">
        <v>574</v>
      </c>
      <c r="L38" s="72">
        <f>'[2]Лист 1'!H42</f>
        <v>2</v>
      </c>
    </row>
    <row r="39" spans="1:12" ht="15" x14ac:dyDescent="0.25">
      <c r="A39" s="14"/>
      <c r="B39" s="15"/>
      <c r="C39" s="11"/>
      <c r="D39" s="6"/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6"/>
      <c r="B41" s="17"/>
      <c r="C41" s="8"/>
      <c r="D41" s="18" t="s">
        <v>33</v>
      </c>
      <c r="E41" s="9"/>
      <c r="F41" s="19">
        <v>740</v>
      </c>
      <c r="G41" s="19">
        <f t="shared" ref="G41" si="8">SUM(G32:G40)</f>
        <v>31.149999999999995</v>
      </c>
      <c r="H41" s="19">
        <f t="shared" ref="H41" si="9">SUM(H32:H40)</f>
        <v>21.839999999999996</v>
      </c>
      <c r="I41" s="19">
        <f t="shared" ref="I41" si="10">SUM(I32:I40)</f>
        <v>99.699999999999989</v>
      </c>
      <c r="J41" s="19">
        <f t="shared" ref="J41:L41" si="11">SUM(J32:J40)</f>
        <v>719.99999999999989</v>
      </c>
      <c r="K41" s="25"/>
      <c r="L41" s="19">
        <f t="shared" si="11"/>
        <v>91.759999999999991</v>
      </c>
    </row>
    <row r="42" spans="1:12" ht="15.75" customHeight="1" thickBot="1" x14ac:dyDescent="0.25">
      <c r="A42" s="33">
        <f>A24</f>
        <v>1</v>
      </c>
      <c r="B42" s="33">
        <f>B24</f>
        <v>2</v>
      </c>
      <c r="C42" s="91" t="s">
        <v>4</v>
      </c>
      <c r="D42" s="92"/>
      <c r="E42" s="31"/>
      <c r="F42" s="32">
        <f>F31+F41</f>
        <v>1340</v>
      </c>
      <c r="G42" s="32">
        <f t="shared" ref="G42" si="12">G31+G41</f>
        <v>45.593999999999994</v>
      </c>
      <c r="H42" s="32">
        <f t="shared" ref="H42" si="13">H31+H41</f>
        <v>42.849999999999994</v>
      </c>
      <c r="I42" s="32">
        <f t="shared" ref="I42" si="14">I31+I41</f>
        <v>202.54999999999998</v>
      </c>
      <c r="J42" s="32">
        <f t="shared" ref="J42:L42" si="15">J31+J41</f>
        <v>1378.21</v>
      </c>
      <c r="K42" s="32"/>
      <c r="L42" s="32">
        <f t="shared" si="15"/>
        <v>183.51999999999998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8" t="str">
        <f>'[1]Лист 1'!$A$52</f>
        <v>.ПЛОВ ИЗ ПТИЦЫ ОТВАРНОЙ</v>
      </c>
      <c r="F43" s="39">
        <v>210</v>
      </c>
      <c r="G43" s="76">
        <f>'[1]Лист 1'!D52</f>
        <v>31.36</v>
      </c>
      <c r="H43" s="76">
        <f>'[1]Лист 1'!E52</f>
        <v>13.57</v>
      </c>
      <c r="I43" s="76">
        <f>'[1]Лист 1'!F52</f>
        <v>32.35</v>
      </c>
      <c r="J43" s="76">
        <f>'[1]Лист 1'!G52</f>
        <v>376.99</v>
      </c>
      <c r="K43" s="40">
        <v>375</v>
      </c>
      <c r="L43" s="39">
        <v>61.76</v>
      </c>
    </row>
    <row r="44" spans="1:12" ht="15" x14ac:dyDescent="0.25">
      <c r="A44" s="23"/>
      <c r="B44" s="15"/>
      <c r="C44" s="11"/>
      <c r="D44" s="80" t="s">
        <v>26</v>
      </c>
      <c r="E44" s="41" t="str">
        <f>'[1]Лист 1'!$A$51</f>
        <v>.ОВОЩИ НАТУРАЛЬНЫЕ (ОГУРЕЦ СВЕЖИЙ)</v>
      </c>
      <c r="F44" s="42">
        <v>60</v>
      </c>
      <c r="G44" s="72">
        <f>'[1]Лист 1'!D51</f>
        <v>0.48</v>
      </c>
      <c r="H44" s="72">
        <f>'[1]Лист 1'!E51</f>
        <v>0.06</v>
      </c>
      <c r="I44" s="72">
        <f>'[1]Лист 1'!F51</f>
        <v>1.5</v>
      </c>
      <c r="J44" s="72">
        <f>'[1]Лист 1'!G51</f>
        <v>8.4600000000000009</v>
      </c>
      <c r="K44" s="43">
        <v>106</v>
      </c>
      <c r="L44" s="42">
        <v>14</v>
      </c>
    </row>
    <row r="45" spans="1:12" ht="15" x14ac:dyDescent="0.25">
      <c r="A45" s="23"/>
      <c r="B45" s="15"/>
      <c r="C45" s="11"/>
      <c r="D45" s="7" t="s">
        <v>22</v>
      </c>
      <c r="E45" s="41" t="str">
        <f>'[1]Лист 1'!$A$53</f>
        <v>.ЧАЙ КАРКАДЕ</v>
      </c>
      <c r="F45" s="42">
        <v>200</v>
      </c>
      <c r="G45" s="72">
        <f>'[1]Лист 1'!D53</f>
        <v>0</v>
      </c>
      <c r="H45" s="72">
        <f>'[1]Лист 1'!E53</f>
        <v>0.01</v>
      </c>
      <c r="I45" s="72">
        <f>'[1]Лист 1'!F53</f>
        <v>15.04</v>
      </c>
      <c r="J45" s="72">
        <f>'[1]Лист 1'!G53</f>
        <v>60.25</v>
      </c>
      <c r="K45" s="43">
        <v>461</v>
      </c>
      <c r="L45" s="42">
        <f>'[2]Лист 1'!H55</f>
        <v>6</v>
      </c>
    </row>
    <row r="46" spans="1:12" ht="15" x14ac:dyDescent="0.25">
      <c r="A46" s="23"/>
      <c r="B46" s="15"/>
      <c r="C46" s="11"/>
      <c r="D46" s="7" t="s">
        <v>23</v>
      </c>
      <c r="E46" s="41" t="str">
        <f>'[1]Лист 1'!A54</f>
        <v>.ХЛЕБ ПШЕНИЧНЫЙ</v>
      </c>
      <c r="F46" s="42">
        <v>50</v>
      </c>
      <c r="G46" s="72">
        <f>'[1]Лист 1'!D54</f>
        <v>3.04</v>
      </c>
      <c r="H46" s="72">
        <f>'[1]Лист 1'!E54</f>
        <v>0.32</v>
      </c>
      <c r="I46" s="72">
        <f>'[1]Лист 1'!F54</f>
        <v>13.8</v>
      </c>
      <c r="J46" s="72">
        <f>'[1]Лист 1'!G54</f>
        <v>70.239999999999995</v>
      </c>
      <c r="K46" s="43">
        <v>573</v>
      </c>
      <c r="L46" s="42">
        <f>'[2]Лист 1'!H56</f>
        <v>5</v>
      </c>
    </row>
    <row r="47" spans="1:12" ht="15" x14ac:dyDescent="0.25">
      <c r="A47" s="23"/>
      <c r="B47" s="15"/>
      <c r="C47" s="11"/>
      <c r="D47" s="7" t="s">
        <v>23</v>
      </c>
      <c r="E47" s="41" t="str">
        <f>'[1]Лист 1'!A55</f>
        <v>.ХЛЕБ РЖАНОЙ</v>
      </c>
      <c r="F47" s="42">
        <v>50</v>
      </c>
      <c r="G47" s="72">
        <f>'[1]Лист 1'!D55</f>
        <v>1.72</v>
      </c>
      <c r="H47" s="72">
        <f>'[1]Лист 1'!E55</f>
        <v>0.35</v>
      </c>
      <c r="I47" s="72">
        <f>'[1]Лист 1'!F55</f>
        <v>15.68</v>
      </c>
      <c r="J47" s="72">
        <f>'[1]Лист 1'!G55</f>
        <v>72.73</v>
      </c>
      <c r="K47" s="43">
        <v>574</v>
      </c>
      <c r="L47" s="42">
        <f>'[2]Лист 1'!H57</f>
        <v>5</v>
      </c>
    </row>
    <row r="48" spans="1:12" ht="15" x14ac:dyDescent="0.25">
      <c r="A48" s="23"/>
      <c r="B48" s="15"/>
      <c r="C48" s="11"/>
      <c r="D48" s="6"/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570</v>
      </c>
      <c r="G50" s="19">
        <f t="shared" ref="G50" si="16">SUM(G43:G49)</f>
        <v>36.6</v>
      </c>
      <c r="H50" s="19">
        <f t="shared" ref="H50" si="17">SUM(H43:H49)</f>
        <v>14.31</v>
      </c>
      <c r="I50" s="19">
        <f t="shared" ref="I50" si="18">SUM(I43:I49)</f>
        <v>78.37</v>
      </c>
      <c r="J50" s="19">
        <f t="shared" ref="J50:L50" si="19">SUM(J43:J49)</f>
        <v>588.66999999999996</v>
      </c>
      <c r="K50" s="25"/>
      <c r="L50" s="19">
        <f t="shared" si="19"/>
        <v>91.759999999999991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1" t="str">
        <f>'[1]Лист 1'!A62</f>
        <v>.ОВОЩИ НАТУРАЛЬНЫЕ (ПОМИДОР)</v>
      </c>
      <c r="F51" s="42" t="str">
        <f>'[1]Лист 1'!B62</f>
        <v>50</v>
      </c>
      <c r="G51" s="72">
        <f>'[1]Лист 1'!D62</f>
        <v>0.66</v>
      </c>
      <c r="H51" s="72">
        <f>'[1]Лист 1'!E62</f>
        <v>0.12</v>
      </c>
      <c r="I51" s="72">
        <f>'[1]Лист 1'!F62</f>
        <v>2.2799999999999998</v>
      </c>
      <c r="J51" s="72">
        <f>'[1]Лист 1'!G62</f>
        <v>12.84</v>
      </c>
      <c r="K51" s="43">
        <v>106</v>
      </c>
      <c r="L51" s="42">
        <v>10</v>
      </c>
    </row>
    <row r="52" spans="1:12" ht="15" x14ac:dyDescent="0.25">
      <c r="A52" s="23"/>
      <c r="B52" s="15"/>
      <c r="C52" s="11"/>
      <c r="D52" s="7" t="s">
        <v>27</v>
      </c>
      <c r="E52" s="41" t="str">
        <f>'[1]Лист 1'!A63</f>
        <v>.БОРЩ С КАПУСТОЙ И КАРТОФЕЛЕМСО СМЕТАНОЙ</v>
      </c>
      <c r="F52" s="42" t="str">
        <f>'[1]Лист 1'!B63</f>
        <v>200</v>
      </c>
      <c r="G52" s="72">
        <f>'[1]Лист 1'!D63</f>
        <v>3.49</v>
      </c>
      <c r="H52" s="72">
        <f>'[1]Лист 1'!E63</f>
        <v>8.9700000000000006</v>
      </c>
      <c r="I52" s="72">
        <f>'[1]Лист 1'!F63</f>
        <v>19.97</v>
      </c>
      <c r="J52" s="72">
        <f>'[1]Лист 1'!G63</f>
        <v>174.53</v>
      </c>
      <c r="K52" s="43">
        <v>95</v>
      </c>
      <c r="L52" s="42">
        <v>15</v>
      </c>
    </row>
    <row r="53" spans="1:12" ht="15" x14ac:dyDescent="0.25">
      <c r="A53" s="23"/>
      <c r="B53" s="15"/>
      <c r="C53" s="11"/>
      <c r="D53" s="7" t="s">
        <v>28</v>
      </c>
      <c r="E53" s="41" t="str">
        <f>'[1]Лист 1'!A64</f>
        <v xml:space="preserve">.БИТОЧЕК РЫБНЫЙ </v>
      </c>
      <c r="F53" s="42" t="str">
        <f>'[1]Лист 1'!B64</f>
        <v>80</v>
      </c>
      <c r="G53" s="72">
        <f>'[1]Лист 1'!D64</f>
        <v>13.62</v>
      </c>
      <c r="H53" s="72">
        <f>'[1]Лист 1'!E64</f>
        <v>3.36</v>
      </c>
      <c r="I53" s="72">
        <f>'[1]Лист 1'!F64</f>
        <v>6.06</v>
      </c>
      <c r="J53" s="72">
        <f>'[1]Лист 1'!G64</f>
        <v>108.95</v>
      </c>
      <c r="K53" s="43">
        <v>345</v>
      </c>
      <c r="L53" s="42">
        <v>42.76</v>
      </c>
    </row>
    <row r="54" spans="1:12" ht="15" x14ac:dyDescent="0.25">
      <c r="A54" s="23"/>
      <c r="B54" s="15"/>
      <c r="C54" s="11"/>
      <c r="D54" s="7" t="s">
        <v>29</v>
      </c>
      <c r="E54" s="41" t="str">
        <f>'[1]Лист 1'!A65</f>
        <v xml:space="preserve">.ПЮРЕ КАРТОФЕЛЬНОЕ </v>
      </c>
      <c r="F54" s="42" t="str">
        <f>'[1]Лист 1'!B65</f>
        <v>150</v>
      </c>
      <c r="G54" s="72">
        <f>'[1]Лист 1'!D65</f>
        <v>3.22</v>
      </c>
      <c r="H54" s="72">
        <f>'[1]Лист 1'!E65</f>
        <v>5.98</v>
      </c>
      <c r="I54" s="72">
        <f>'[1]Лист 1'!F65</f>
        <v>20.71</v>
      </c>
      <c r="J54" s="72">
        <f>'[1]Лист 1'!G65</f>
        <v>149.54</v>
      </c>
      <c r="K54" s="43">
        <v>377</v>
      </c>
      <c r="L54" s="42">
        <v>15</v>
      </c>
    </row>
    <row r="55" spans="1:12" ht="15" x14ac:dyDescent="0.25">
      <c r="A55" s="23"/>
      <c r="B55" s="15"/>
      <c r="C55" s="11"/>
      <c r="D55" s="7" t="s">
        <v>30</v>
      </c>
      <c r="E55" s="41" t="str">
        <f>'[1]Лист 1'!A66</f>
        <v>.КОМПОТ ИЗ СМЕСИ СУХОФРУКТОВ</v>
      </c>
      <c r="F55" s="42" t="str">
        <f>'[1]Лист 1'!B66</f>
        <v>200</v>
      </c>
      <c r="G55" s="72">
        <f>'[1]Лист 1'!D66</f>
        <v>0.44</v>
      </c>
      <c r="H55" s="72">
        <f>'[1]Лист 1'!E66</f>
        <v>0.02</v>
      </c>
      <c r="I55" s="72">
        <f>'[1]Лист 1'!F66</f>
        <v>21.78</v>
      </c>
      <c r="J55" s="72">
        <f>'[1]Лист 1'!G66</f>
        <v>89.06</v>
      </c>
      <c r="K55" s="43">
        <v>495</v>
      </c>
      <c r="L55" s="42">
        <v>5</v>
      </c>
    </row>
    <row r="56" spans="1:12" ht="15" x14ac:dyDescent="0.25">
      <c r="A56" s="23"/>
      <c r="B56" s="15"/>
      <c r="C56" s="11"/>
      <c r="D56" s="7" t="s">
        <v>31</v>
      </c>
      <c r="E56" s="41" t="str">
        <f>'[1]Лист 1'!A67</f>
        <v>.ХЛЕБ ПШЕНИЧНЫЙ</v>
      </c>
      <c r="F56" s="42" t="str">
        <f>'[1]Лист 1'!B67</f>
        <v>30</v>
      </c>
      <c r="G56" s="72">
        <f>'[1]Лист 1'!D67</f>
        <v>3.8</v>
      </c>
      <c r="H56" s="72">
        <f>'[1]Лист 1'!E67</f>
        <v>0.4</v>
      </c>
      <c r="I56" s="72">
        <f>'[1]Лист 1'!F67</f>
        <v>17.25</v>
      </c>
      <c r="J56" s="72">
        <f>'[1]Лист 1'!G67</f>
        <v>87.8</v>
      </c>
      <c r="K56" s="43">
        <v>573</v>
      </c>
      <c r="L56" s="42">
        <f>'[2]Лист 1'!H65</f>
        <v>2</v>
      </c>
    </row>
    <row r="57" spans="1:12" ht="15" x14ac:dyDescent="0.25">
      <c r="A57" s="23"/>
      <c r="B57" s="15"/>
      <c r="C57" s="11"/>
      <c r="D57" s="7" t="s">
        <v>32</v>
      </c>
      <c r="E57" s="41" t="str">
        <f>'[1]Лист 1'!A68</f>
        <v>.ХЛЕБ РЖАНОЙ</v>
      </c>
      <c r="F57" s="42" t="str">
        <f>'[1]Лист 1'!B68</f>
        <v>30</v>
      </c>
      <c r="G57" s="72">
        <f>'[1]Лист 1'!D68</f>
        <v>2.4500000000000002</v>
      </c>
      <c r="H57" s="72">
        <f>'[1]Лист 1'!E68</f>
        <v>0.5</v>
      </c>
      <c r="I57" s="72">
        <f>'[1]Лист 1'!F68</f>
        <v>22.4</v>
      </c>
      <c r="J57" s="72">
        <f>'[1]Лист 1'!G68</f>
        <v>103.9</v>
      </c>
      <c r="K57" s="43">
        <v>574</v>
      </c>
      <c r="L57" s="42">
        <f>'[2]Лист 1'!H66</f>
        <v>2</v>
      </c>
    </row>
    <row r="58" spans="1:12" ht="15" x14ac:dyDescent="0.25">
      <c r="A58" s="23"/>
      <c r="B58" s="15"/>
      <c r="C58" s="11"/>
      <c r="D58" s="6"/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4"/>
      <c r="B60" s="17"/>
      <c r="C60" s="8"/>
      <c r="D60" s="18" t="s">
        <v>33</v>
      </c>
      <c r="E60" s="9"/>
      <c r="F60" s="19">
        <v>740</v>
      </c>
      <c r="G60" s="19">
        <f t="shared" ref="G60" si="20">SUM(G51:G59)</f>
        <v>27.68</v>
      </c>
      <c r="H60" s="19">
        <f t="shared" ref="H60" si="21">SUM(H51:H59)</f>
        <v>19.349999999999998</v>
      </c>
      <c r="I60" s="19">
        <f t="shared" ref="I60" si="22">SUM(I51:I59)</f>
        <v>110.44999999999999</v>
      </c>
      <c r="J60" s="19">
        <f t="shared" ref="J60:L60" si="23">SUM(J51:J59)</f>
        <v>726.62</v>
      </c>
      <c r="K60" s="25"/>
      <c r="L60" s="19">
        <f t="shared" si="23"/>
        <v>91.759999999999991</v>
      </c>
    </row>
    <row r="61" spans="1:12" ht="15.75" customHeight="1" x14ac:dyDescent="0.2">
      <c r="A61" s="29">
        <f>A43</f>
        <v>1</v>
      </c>
      <c r="B61" s="30">
        <f>B43</f>
        <v>3</v>
      </c>
      <c r="C61" s="91" t="s">
        <v>4</v>
      </c>
      <c r="D61" s="92"/>
      <c r="E61" s="31"/>
      <c r="F61" s="32">
        <f>F50+F60</f>
        <v>1310</v>
      </c>
      <c r="G61" s="32">
        <f t="shared" ref="G61" si="24">G50+G60</f>
        <v>64.28</v>
      </c>
      <c r="H61" s="32">
        <f t="shared" ref="H61" si="25">H50+H60</f>
        <v>33.659999999999997</v>
      </c>
      <c r="I61" s="32">
        <f t="shared" ref="I61" si="26">I50+I60</f>
        <v>188.82</v>
      </c>
      <c r="J61" s="32">
        <f t="shared" ref="J61:L61" si="27">J50+J60</f>
        <v>1315.29</v>
      </c>
      <c r="K61" s="32"/>
      <c r="L61" s="32">
        <f t="shared" si="27"/>
        <v>183.51999999999998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8" t="str">
        <f>'[1]Лист 1'!A74</f>
        <v>.ПУДИНГ ИЗ ТВОРОГА</v>
      </c>
      <c r="F62" s="82" t="str">
        <f>'[1]Лист 1'!B74</f>
        <v>160</v>
      </c>
      <c r="G62" s="76">
        <f>'[1]Лист 1'!D74</f>
        <v>29.78</v>
      </c>
      <c r="H62" s="76">
        <f>'[1]Лист 1'!E74</f>
        <v>7.25</v>
      </c>
      <c r="I62" s="76">
        <f>'[1]Лист 1'!F74</f>
        <v>28.6</v>
      </c>
      <c r="J62" s="76">
        <f>'[1]Лист 1'!G74</f>
        <v>298.77</v>
      </c>
      <c r="K62" s="40">
        <v>284</v>
      </c>
      <c r="L62" s="76">
        <f>'[2]Лист 1'!H77</f>
        <v>53.76</v>
      </c>
    </row>
    <row r="63" spans="1:12" ht="15" x14ac:dyDescent="0.25">
      <c r="A63" s="23"/>
      <c r="B63" s="15"/>
      <c r="C63" s="11"/>
      <c r="D63" s="6"/>
      <c r="E63" s="41" t="str">
        <f>'[1]Лист 1'!A75</f>
        <v>.МОЛОКО СГУЩЕННОЕ</v>
      </c>
      <c r="F63" s="77" t="str">
        <f>'[1]Лист 1'!B75</f>
        <v>30</v>
      </c>
      <c r="G63" s="72">
        <f>'[1]Лист 1'!D75</f>
        <v>2.4500000000000002</v>
      </c>
      <c r="H63" s="72">
        <f>'[1]Лист 1'!E75</f>
        <v>2.98</v>
      </c>
      <c r="I63" s="72">
        <f>'[1]Лист 1'!F75</f>
        <v>1.75</v>
      </c>
      <c r="J63" s="72">
        <f>'[1]Лист 1'!G75</f>
        <v>43.58</v>
      </c>
      <c r="K63" s="43">
        <v>481</v>
      </c>
      <c r="L63" s="72">
        <f>'[2]Лист 1'!H78</f>
        <v>12</v>
      </c>
    </row>
    <row r="64" spans="1:12" ht="15" x14ac:dyDescent="0.25">
      <c r="A64" s="23"/>
      <c r="B64" s="15"/>
      <c r="C64" s="11"/>
      <c r="D64" s="7" t="s">
        <v>22</v>
      </c>
      <c r="E64" s="41" t="str">
        <f>'[1]Лист 1'!A76</f>
        <v xml:space="preserve">.ЧАЙ С САХАРОМ </v>
      </c>
      <c r="F64" s="77" t="str">
        <f>'[1]Лист 1'!B76</f>
        <v>200</v>
      </c>
      <c r="G64" s="72">
        <f>'[1]Лист 1'!D76</f>
        <v>0</v>
      </c>
      <c r="H64" s="72">
        <f>'[1]Лист 1'!E76</f>
        <v>0</v>
      </c>
      <c r="I64" s="72">
        <f>'[1]Лист 1'!F76</f>
        <v>9.98</v>
      </c>
      <c r="J64" s="72">
        <f>'[1]Лист 1'!G76</f>
        <v>39.92</v>
      </c>
      <c r="K64" s="43">
        <v>457</v>
      </c>
      <c r="L64" s="72">
        <f>'[2]Лист 1'!H79</f>
        <v>5</v>
      </c>
    </row>
    <row r="65" spans="1:12" ht="15" x14ac:dyDescent="0.25">
      <c r="A65" s="23"/>
      <c r="B65" s="15"/>
      <c r="C65" s="11"/>
      <c r="D65" s="7"/>
      <c r="E65" s="41" t="str">
        <f>'[1]Лист 1'!A77</f>
        <v>.СДОБА ОБЫКНОВЕННАЯ</v>
      </c>
      <c r="F65" s="77" t="str">
        <f>'[1]Лист 1'!B77</f>
        <v>70</v>
      </c>
      <c r="G65" s="72">
        <f>'[1]Лист 1'!D77</f>
        <v>4.16</v>
      </c>
      <c r="H65" s="72">
        <f>'[1]Лист 1'!E77</f>
        <v>2.62</v>
      </c>
      <c r="I65" s="72">
        <f>'[1]Лист 1'!F77</f>
        <v>30.41</v>
      </c>
      <c r="J65" s="72">
        <f>'[1]Лист 1'!G77</f>
        <v>161.77000000000001</v>
      </c>
      <c r="K65" s="43">
        <v>570</v>
      </c>
      <c r="L65" s="72">
        <f>'[2]Лист 1'!H80</f>
        <v>16</v>
      </c>
    </row>
    <row r="66" spans="1:12" ht="15" x14ac:dyDescent="0.25">
      <c r="A66" s="23"/>
      <c r="B66" s="15"/>
      <c r="C66" s="11"/>
      <c r="D66" s="81" t="s">
        <v>23</v>
      </c>
      <c r="E66" s="41" t="str">
        <f>'[1]Лист 1'!A78</f>
        <v>.ХЛЕБ РЖАНОЙ</v>
      </c>
      <c r="F66" s="77" t="str">
        <f>'[1]Лист 1'!B78</f>
        <v>50</v>
      </c>
      <c r="G66" s="72">
        <f>'[1]Лист 1'!D78</f>
        <v>1.72</v>
      </c>
      <c r="H66" s="72">
        <f>'[1]Лист 1'!E78</f>
        <v>0.35</v>
      </c>
      <c r="I66" s="72">
        <f>'[1]Лист 1'!F78</f>
        <v>15.68</v>
      </c>
      <c r="J66" s="72">
        <f>'[1]Лист 1'!G78</f>
        <v>72.73</v>
      </c>
      <c r="K66" s="43">
        <v>574</v>
      </c>
      <c r="L66" s="72">
        <f>'[2]Лист 1'!H81</f>
        <v>5</v>
      </c>
    </row>
    <row r="67" spans="1:12" ht="15" x14ac:dyDescent="0.25">
      <c r="A67" s="23"/>
      <c r="B67" s="15"/>
      <c r="C67" s="11"/>
      <c r="D67" s="6"/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4"/>
      <c r="B69" s="17"/>
      <c r="C69" s="8"/>
      <c r="D69" s="18" t="s">
        <v>33</v>
      </c>
      <c r="E69" s="9"/>
      <c r="F69" s="19">
        <v>510</v>
      </c>
      <c r="G69" s="19">
        <f t="shared" ref="G69" si="28">SUM(G62:G68)</f>
        <v>38.11</v>
      </c>
      <c r="H69" s="19">
        <f t="shared" ref="H69" si="29">SUM(H62:H68)</f>
        <v>13.200000000000001</v>
      </c>
      <c r="I69" s="19">
        <f t="shared" ref="I69" si="30">SUM(I62:I68)</f>
        <v>86.419999999999987</v>
      </c>
      <c r="J69" s="19">
        <f t="shared" ref="J69:L69" si="31">SUM(J62:J68)</f>
        <v>616.77</v>
      </c>
      <c r="K69" s="25"/>
      <c r="L69" s="19">
        <f t="shared" si="31"/>
        <v>91.759999999999991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1" t="str">
        <f>'[1]Лист 1'!A85</f>
        <v>.САЛАТ ИЗ БЕЛОКОЧАННОЙ КАПУСТЫ С МОРКОВЬЮ</v>
      </c>
      <c r="F70" s="42" t="str">
        <f>'[1]Лист 1'!B85</f>
        <v>50</v>
      </c>
      <c r="G70" s="72">
        <f>'[1]Лист 1'!D85</f>
        <v>0.99</v>
      </c>
      <c r="H70" s="72">
        <f>'[1]Лист 1'!E85</f>
        <v>6.05</v>
      </c>
      <c r="I70" s="72">
        <f>'[1]Лист 1'!F85</f>
        <v>5.27</v>
      </c>
      <c r="J70" s="72">
        <f>'[1]Лист 1'!G85</f>
        <v>79.489999999999995</v>
      </c>
      <c r="K70" s="43">
        <v>4</v>
      </c>
      <c r="L70" s="72">
        <v>10</v>
      </c>
    </row>
    <row r="71" spans="1:12" ht="15" x14ac:dyDescent="0.25">
      <c r="A71" s="23"/>
      <c r="B71" s="15"/>
      <c r="C71" s="11"/>
      <c r="D71" s="7" t="s">
        <v>27</v>
      </c>
      <c r="E71" s="41" t="str">
        <f>'[1]Лист 1'!A86</f>
        <v>.РАССОЛЬНИК ЛЕНИНГРАДСКИЙ СО СМЕТАНОЙ</v>
      </c>
      <c r="F71" s="42" t="str">
        <f>'[1]Лист 1'!B86</f>
        <v>200</v>
      </c>
      <c r="G71" s="72">
        <f>'[1]Лист 1'!D86</f>
        <v>1.43</v>
      </c>
      <c r="H71" s="72">
        <f>'[1]Лист 1'!E86</f>
        <v>0.67</v>
      </c>
      <c r="I71" s="72">
        <f>'[1]Лист 1'!F86</f>
        <v>10.65</v>
      </c>
      <c r="J71" s="72">
        <f>'[1]Лист 1'!G86</f>
        <v>54.37</v>
      </c>
      <c r="K71" s="43">
        <v>100</v>
      </c>
      <c r="L71" s="72">
        <v>13</v>
      </c>
    </row>
    <row r="72" spans="1:12" ht="15" x14ac:dyDescent="0.25">
      <c r="A72" s="23"/>
      <c r="B72" s="15"/>
      <c r="C72" s="11"/>
      <c r="D72" s="7" t="s">
        <v>28</v>
      </c>
      <c r="E72" s="41" t="str">
        <f>'[1]Лист 1'!A87</f>
        <v>.КОТЛЕТА ИЗ ФИЛЕ КУРЫ</v>
      </c>
      <c r="F72" s="42" t="str">
        <f>'[1]Лист 1'!B87</f>
        <v>80</v>
      </c>
      <c r="G72" s="72">
        <f>'[1]Лист 1'!D87</f>
        <v>19.72</v>
      </c>
      <c r="H72" s="72">
        <f>'[1]Лист 1'!E87</f>
        <v>4.82</v>
      </c>
      <c r="I72" s="72">
        <f>'[1]Лист 1'!F87</f>
        <v>7.87</v>
      </c>
      <c r="J72" s="72">
        <f>'[1]Лист 1'!G87</f>
        <v>153.78</v>
      </c>
      <c r="K72" s="43">
        <v>372</v>
      </c>
      <c r="L72" s="72">
        <v>44.76</v>
      </c>
    </row>
    <row r="73" spans="1:12" ht="15" x14ac:dyDescent="0.25">
      <c r="A73" s="23"/>
      <c r="B73" s="15"/>
      <c r="C73" s="11"/>
      <c r="D73" s="7" t="s">
        <v>29</v>
      </c>
      <c r="E73" s="41" t="str">
        <f>'[1]Лист 1'!A88</f>
        <v>.КАША ГРЕЧНЕВАЯ</v>
      </c>
      <c r="F73" s="42" t="str">
        <f>'[1]Лист 1'!B88</f>
        <v>150</v>
      </c>
      <c r="G73" s="72">
        <f>'[1]Лист 1'!D88</f>
        <v>10.4</v>
      </c>
      <c r="H73" s="72">
        <f>'[1]Лист 1'!E88</f>
        <v>6.71</v>
      </c>
      <c r="I73" s="72">
        <f>'[1]Лист 1'!F88</f>
        <v>46.57</v>
      </c>
      <c r="J73" s="72">
        <f>'[1]Лист 1'!G88</f>
        <v>288.27999999999997</v>
      </c>
      <c r="K73" s="43">
        <v>202</v>
      </c>
      <c r="L73" s="72">
        <v>14</v>
      </c>
    </row>
    <row r="74" spans="1:12" ht="15" x14ac:dyDescent="0.25">
      <c r="A74" s="23"/>
      <c r="B74" s="15"/>
      <c r="C74" s="11"/>
      <c r="D74" s="7" t="s">
        <v>30</v>
      </c>
      <c r="E74" s="41" t="str">
        <f>'[1]Лист 1'!A89</f>
        <v>.НАПИТОК ИЗ ШИПОВНИКА</v>
      </c>
      <c r="F74" s="42" t="str">
        <f>'[1]Лист 1'!B89</f>
        <v>200</v>
      </c>
      <c r="G74" s="72">
        <f>'[1]Лист 1'!D89</f>
        <v>0.68</v>
      </c>
      <c r="H74" s="72">
        <f>'[1]Лист 1'!E89</f>
        <v>0.28000000000000003</v>
      </c>
      <c r="I74" s="72">
        <f>'[1]Лист 1'!F89</f>
        <v>16.88</v>
      </c>
      <c r="J74" s="72">
        <f>'[1]Лист 1'!G89</f>
        <v>72.760000000000005</v>
      </c>
      <c r="K74" s="43">
        <v>496</v>
      </c>
      <c r="L74" s="72">
        <f>'[2]Лист 1'!H88</f>
        <v>6</v>
      </c>
    </row>
    <row r="75" spans="1:12" ht="15" x14ac:dyDescent="0.25">
      <c r="A75" s="23"/>
      <c r="B75" s="15"/>
      <c r="C75" s="11"/>
      <c r="D75" s="7" t="s">
        <v>31</v>
      </c>
      <c r="E75" s="41" t="str">
        <f>'[1]Лист 1'!A90</f>
        <v>.ХЛЕБ ПШЕНИЧНЫЙ</v>
      </c>
      <c r="F75" s="42" t="str">
        <f>'[1]Лист 1'!B90</f>
        <v>20</v>
      </c>
      <c r="G75" s="72">
        <f>'[1]Лист 1'!D90</f>
        <v>2.2799999999999998</v>
      </c>
      <c r="H75" s="72">
        <f>'[1]Лист 1'!E90</f>
        <v>0.24</v>
      </c>
      <c r="I75" s="72">
        <f>'[1]Лист 1'!F90</f>
        <v>10.35</v>
      </c>
      <c r="J75" s="72">
        <f>'[1]Лист 1'!G90</f>
        <v>52.68</v>
      </c>
      <c r="K75" s="43">
        <v>573</v>
      </c>
      <c r="L75" s="72">
        <f>'[2]Лист 1'!H89</f>
        <v>2</v>
      </c>
    </row>
    <row r="76" spans="1:12" ht="15" x14ac:dyDescent="0.25">
      <c r="A76" s="23"/>
      <c r="B76" s="15"/>
      <c r="C76" s="11"/>
      <c r="D76" s="7" t="s">
        <v>32</v>
      </c>
      <c r="E76" s="41" t="str">
        <f>'[1]Лист 1'!A91</f>
        <v>.ХЛЕБ РЖАНОЙ</v>
      </c>
      <c r="F76" s="42" t="str">
        <f>'[1]Лист 1'!B91</f>
        <v>20</v>
      </c>
      <c r="G76" s="72">
        <f>'[1]Лист 1'!D91</f>
        <v>1.47</v>
      </c>
      <c r="H76" s="72">
        <f>'[1]Лист 1'!E91</f>
        <v>0.3</v>
      </c>
      <c r="I76" s="72">
        <f>'[1]Лист 1'!F91</f>
        <v>13.44</v>
      </c>
      <c r="J76" s="72">
        <f>'[1]Лист 1'!G91</f>
        <v>62.34</v>
      </c>
      <c r="K76" s="43">
        <v>109</v>
      </c>
      <c r="L76" s="72">
        <f>'[2]Лист 1'!H90</f>
        <v>2</v>
      </c>
    </row>
    <row r="77" spans="1:12" ht="15" x14ac:dyDescent="0.25">
      <c r="A77" s="23"/>
      <c r="B77" s="15"/>
      <c r="C77" s="11"/>
      <c r="D77" s="6"/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4"/>
      <c r="B79" s="17"/>
      <c r="C79" s="8"/>
      <c r="D79" s="18" t="s">
        <v>33</v>
      </c>
      <c r="E79" s="9"/>
      <c r="F79" s="19">
        <v>720</v>
      </c>
      <c r="G79" s="19">
        <f t="shared" ref="G79" si="32">SUM(G70:G78)</f>
        <v>36.97</v>
      </c>
      <c r="H79" s="19">
        <f t="shared" ref="H79" si="33">SUM(H70:H78)</f>
        <v>19.07</v>
      </c>
      <c r="I79" s="19">
        <f t="shared" ref="I79" si="34">SUM(I70:I78)</f>
        <v>111.02999999999999</v>
      </c>
      <c r="J79" s="19">
        <f t="shared" ref="J79:L79" si="35">SUM(J70:J78)</f>
        <v>763.69999999999993</v>
      </c>
      <c r="K79" s="25"/>
      <c r="L79" s="19">
        <f t="shared" si="35"/>
        <v>91.759999999999991</v>
      </c>
    </row>
    <row r="80" spans="1:12" ht="15.75" customHeight="1" thickBot="1" x14ac:dyDescent="0.25">
      <c r="A80" s="29">
        <f>A62</f>
        <v>1</v>
      </c>
      <c r="B80" s="30">
        <f>B62</f>
        <v>4</v>
      </c>
      <c r="C80" s="91" t="s">
        <v>4</v>
      </c>
      <c r="D80" s="92"/>
      <c r="E80" s="31"/>
      <c r="F80" s="32">
        <f>F69+F79</f>
        <v>1230</v>
      </c>
      <c r="G80" s="32">
        <f t="shared" ref="G80" si="36">G69+G79</f>
        <v>75.08</v>
      </c>
      <c r="H80" s="32">
        <f t="shared" ref="H80" si="37">H69+H79</f>
        <v>32.270000000000003</v>
      </c>
      <c r="I80" s="32">
        <f t="shared" ref="I80" si="38">I69+I79</f>
        <v>197.45</v>
      </c>
      <c r="J80" s="32">
        <f t="shared" ref="J80:L80" si="39">J69+J79</f>
        <v>1380.4699999999998</v>
      </c>
      <c r="K80" s="32"/>
      <c r="L80" s="32">
        <f t="shared" si="39"/>
        <v>183.51999999999998</v>
      </c>
    </row>
    <row r="81" spans="1:12" ht="15" x14ac:dyDescent="0.25">
      <c r="A81" s="20">
        <v>1</v>
      </c>
      <c r="B81" s="21">
        <v>5</v>
      </c>
      <c r="C81" s="22" t="s">
        <v>20</v>
      </c>
      <c r="D81" s="83" t="s">
        <v>26</v>
      </c>
      <c r="E81" s="38" t="str">
        <f>'[1]Лист 1'!A97</f>
        <v>.ОВОЩИ НАТУРАЛЬНЫЕ (ПОМИДОР)</v>
      </c>
      <c r="F81" s="82" t="str">
        <f>'[1]Лист 1'!B97</f>
        <v>60</v>
      </c>
      <c r="G81" s="76">
        <f>'[1]Лист 1'!D97</f>
        <v>0.66</v>
      </c>
      <c r="H81" s="76">
        <f>'[1]Лист 1'!E97</f>
        <v>0.12</v>
      </c>
      <c r="I81" s="76">
        <f>'[1]Лист 1'!F97</f>
        <v>2.2799999999999998</v>
      </c>
      <c r="J81" s="76">
        <f>'[1]Лист 1'!G97</f>
        <v>12.84</v>
      </c>
      <c r="K81" s="40">
        <v>106</v>
      </c>
      <c r="L81" s="76">
        <f>'[2]Лист 1'!H101</f>
        <v>14</v>
      </c>
    </row>
    <row r="82" spans="1:12" ht="15" x14ac:dyDescent="0.25">
      <c r="A82" s="23"/>
      <c r="B82" s="15"/>
      <c r="C82" s="11"/>
      <c r="D82" s="80" t="s">
        <v>45</v>
      </c>
      <c r="E82" s="41" t="str">
        <f>'[1]Лист 1'!A98</f>
        <v xml:space="preserve">.РАГУ ИЗ ПТИЦЫ </v>
      </c>
      <c r="F82" s="77" t="str">
        <f>'[1]Лист 1'!B98</f>
        <v>200</v>
      </c>
      <c r="G82" s="72">
        <f>'[1]Лист 1'!D98</f>
        <v>42.97</v>
      </c>
      <c r="H82" s="72">
        <f>'[1]Лист 1'!E98</f>
        <v>14.37</v>
      </c>
      <c r="I82" s="72">
        <f>'[1]Лист 1'!F98</f>
        <v>29.25</v>
      </c>
      <c r="J82" s="72">
        <f>'[1]Лист 1'!G98</f>
        <v>418.22</v>
      </c>
      <c r="K82" s="43">
        <v>376</v>
      </c>
      <c r="L82" s="72">
        <f>'[2]Лист 1'!H102</f>
        <v>63.76</v>
      </c>
    </row>
    <row r="83" spans="1:12" ht="15" x14ac:dyDescent="0.25">
      <c r="A83" s="23"/>
      <c r="B83" s="15"/>
      <c r="C83" s="11"/>
      <c r="D83" s="7" t="s">
        <v>22</v>
      </c>
      <c r="E83" s="41" t="str">
        <f>'[1]Лист 1'!A99</f>
        <v>.ЧАЙ С ЛИМОНОМ</v>
      </c>
      <c r="F83" s="77" t="str">
        <f>'[1]Лист 1'!B99</f>
        <v>200</v>
      </c>
      <c r="G83" s="72">
        <f>'[1]Лист 1'!D99</f>
        <v>0.06</v>
      </c>
      <c r="H83" s="72">
        <f>'[1]Лист 1'!E99</f>
        <v>0.01</v>
      </c>
      <c r="I83" s="72">
        <f>'[1]Лист 1'!F99</f>
        <v>10.16</v>
      </c>
      <c r="J83" s="72">
        <f>'[1]Лист 1'!G99</f>
        <v>40.96</v>
      </c>
      <c r="K83" s="43">
        <v>459</v>
      </c>
      <c r="L83" s="72">
        <f>'[2]Лист 1'!H103</f>
        <v>8</v>
      </c>
    </row>
    <row r="84" spans="1:12" ht="15" x14ac:dyDescent="0.25">
      <c r="A84" s="23"/>
      <c r="B84" s="15"/>
      <c r="C84" s="11"/>
      <c r="D84" s="7" t="s">
        <v>23</v>
      </c>
      <c r="E84" s="41" t="str">
        <f>'[1]Лист 1'!A100</f>
        <v>.ХЛЕБ ПШЕНИЧНЫЙ</v>
      </c>
      <c r="F84" s="77" t="str">
        <f>'[1]Лист 1'!B100</f>
        <v>30</v>
      </c>
      <c r="G84" s="72">
        <f>'[1]Лист 1'!D100</f>
        <v>2.2799999999999998</v>
      </c>
      <c r="H84" s="72">
        <f>'[1]Лист 1'!E100</f>
        <v>0.24</v>
      </c>
      <c r="I84" s="72">
        <f>'[1]Лист 1'!F100</f>
        <v>10.35</v>
      </c>
      <c r="J84" s="72">
        <f>'[1]Лист 1'!G100</f>
        <v>52.68</v>
      </c>
      <c r="K84" s="43">
        <v>571</v>
      </c>
      <c r="L84" s="72">
        <f>'[2]Лист 1'!H104</f>
        <v>3</v>
      </c>
    </row>
    <row r="85" spans="1:12" ht="15" x14ac:dyDescent="0.25">
      <c r="A85" s="23"/>
      <c r="B85" s="15"/>
      <c r="C85" s="11"/>
      <c r="D85" s="81" t="s">
        <v>23</v>
      </c>
      <c r="E85" s="41" t="str">
        <f>'[1]Лист 1'!A101</f>
        <v>.ХЛЕБ РЖАНОЙ</v>
      </c>
      <c r="F85" s="77" t="str">
        <f>'[1]Лист 1'!B101</f>
        <v>35</v>
      </c>
      <c r="G85" s="72">
        <f>'[1]Лист 1'!D101</f>
        <v>1.96</v>
      </c>
      <c r="H85" s="72">
        <f>'[1]Лист 1'!E101</f>
        <v>0.4</v>
      </c>
      <c r="I85" s="72">
        <f>'[1]Лист 1'!F101</f>
        <v>17.920000000000002</v>
      </c>
      <c r="J85" s="72">
        <f>'[1]Лист 1'!G101</f>
        <v>83.12</v>
      </c>
      <c r="K85" s="43">
        <v>574</v>
      </c>
      <c r="L85" s="72">
        <f>'[2]Лист 1'!H105</f>
        <v>3</v>
      </c>
    </row>
    <row r="86" spans="1:12" ht="15" x14ac:dyDescent="0.25">
      <c r="A86" s="23"/>
      <c r="B86" s="15"/>
      <c r="C86" s="11"/>
      <c r="D86" s="6"/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4"/>
      <c r="B88" s="17"/>
      <c r="C88" s="8"/>
      <c r="D88" s="18" t="s">
        <v>33</v>
      </c>
      <c r="E88" s="9"/>
      <c r="F88" s="19">
        <v>525</v>
      </c>
      <c r="G88" s="19">
        <f t="shared" ref="G88" si="40">SUM(G81:G87)</f>
        <v>47.93</v>
      </c>
      <c r="H88" s="19">
        <f t="shared" ref="H88" si="41">SUM(H81:H87)</f>
        <v>15.139999999999999</v>
      </c>
      <c r="I88" s="19">
        <f t="shared" ref="I88" si="42">SUM(I81:I87)</f>
        <v>69.960000000000008</v>
      </c>
      <c r="J88" s="19">
        <f t="shared" ref="J88:L88" si="43">SUM(J81:J87)</f>
        <v>607.81999999999994</v>
      </c>
      <c r="K88" s="25"/>
      <c r="L88" s="19">
        <f t="shared" si="43"/>
        <v>91.759999999999991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1" t="str">
        <f>'[1]Лист 1'!A107</f>
        <v>.ОВОЩИ НАТУРАЛЬНЫЕ (ОГУРЕЦ СВЕЖИЙ)</v>
      </c>
      <c r="F89" s="42" t="str">
        <f>'[1]Лист 1'!B107</f>
        <v>50</v>
      </c>
      <c r="G89" s="72">
        <f>'[1]Лист 1'!D107</f>
        <v>0.48</v>
      </c>
      <c r="H89" s="72">
        <f>'[1]Лист 1'!E107</f>
        <v>0.06</v>
      </c>
      <c r="I89" s="72">
        <f>'[1]Лист 1'!F107</f>
        <v>1.5</v>
      </c>
      <c r="J89" s="72">
        <f>'[1]Лист 1'!G107</f>
        <v>8.4600000000000009</v>
      </c>
      <c r="K89" s="43">
        <v>106</v>
      </c>
      <c r="L89" s="72">
        <v>10</v>
      </c>
    </row>
    <row r="90" spans="1:12" ht="15" x14ac:dyDescent="0.25">
      <c r="A90" s="23"/>
      <c r="B90" s="15"/>
      <c r="C90" s="11"/>
      <c r="D90" s="7" t="s">
        <v>27</v>
      </c>
      <c r="E90" s="41" t="str">
        <f>'[1]Лист 1'!A108</f>
        <v>.СУП-ПЮРЕ ИЗ РАЗНЫХ ОВОЩЕЙ</v>
      </c>
      <c r="F90" s="42" t="str">
        <f>'[1]Лист 1'!B108</f>
        <v>200</v>
      </c>
      <c r="G90" s="72">
        <f>'[1]Лист 1'!D108</f>
        <v>4.0999999999999996</v>
      </c>
      <c r="H90" s="72">
        <f>'[1]Лист 1'!E108</f>
        <v>5.03</v>
      </c>
      <c r="I90" s="72">
        <f>'[1]Лист 1'!F108</f>
        <v>18.53</v>
      </c>
      <c r="J90" s="72">
        <f>'[1]Лист 1'!G108</f>
        <v>135.77000000000001</v>
      </c>
      <c r="K90" s="43">
        <v>134</v>
      </c>
      <c r="L90" s="72">
        <v>13</v>
      </c>
    </row>
    <row r="91" spans="1:12" ht="15" x14ac:dyDescent="0.25">
      <c r="A91" s="23"/>
      <c r="B91" s="15"/>
      <c r="C91" s="11"/>
      <c r="D91" s="7" t="s">
        <v>28</v>
      </c>
      <c r="E91" s="41" t="str">
        <f>'[1]Лист 1'!A109</f>
        <v xml:space="preserve">.КОТЛЕТЫ "ШКОЛЬНЫЕ" </v>
      </c>
      <c r="F91" s="42" t="str">
        <f>'[1]Лист 1'!B109</f>
        <v>80</v>
      </c>
      <c r="G91" s="72">
        <f>'[1]Лист 1'!D109</f>
        <v>17.579999999999998</v>
      </c>
      <c r="H91" s="72">
        <f>'[1]Лист 1'!E109</f>
        <v>15.7</v>
      </c>
      <c r="I91" s="72">
        <f>'[1]Лист 1'!F109</f>
        <v>11.43</v>
      </c>
      <c r="J91" s="72">
        <f>'[1]Лист 1'!G109</f>
        <v>257.33999999999997</v>
      </c>
      <c r="K91" s="43">
        <v>347</v>
      </c>
      <c r="L91" s="72">
        <v>44.76</v>
      </c>
    </row>
    <row r="92" spans="1:12" ht="15" x14ac:dyDescent="0.25">
      <c r="A92" s="23"/>
      <c r="B92" s="15"/>
      <c r="C92" s="11"/>
      <c r="D92" s="7" t="s">
        <v>29</v>
      </c>
      <c r="E92" s="41" t="str">
        <f>'[1]Лист 1'!A110</f>
        <v>.РИС ОТВАРНОЙ</v>
      </c>
      <c r="F92" s="42" t="str">
        <f>'[1]Лист 1'!B110</f>
        <v>150</v>
      </c>
      <c r="G92" s="72">
        <f>'[1]Лист 1'!D110</f>
        <v>6.23</v>
      </c>
      <c r="H92" s="72">
        <f>'[1]Лист 1'!E110</f>
        <v>6.56</v>
      </c>
      <c r="I92" s="72">
        <f>'[1]Лист 1'!F110</f>
        <v>34.68</v>
      </c>
      <c r="J92" s="72">
        <f>'[1]Лист 1'!G110</f>
        <v>222.62</v>
      </c>
      <c r="K92" s="43">
        <v>385</v>
      </c>
      <c r="L92" s="72">
        <v>15</v>
      </c>
    </row>
    <row r="93" spans="1:12" ht="15" x14ac:dyDescent="0.25">
      <c r="A93" s="23"/>
      <c r="B93" s="15"/>
      <c r="C93" s="11"/>
      <c r="D93" s="7" t="s">
        <v>30</v>
      </c>
      <c r="E93" s="41" t="str">
        <f>'[1]Лист 1'!A111</f>
        <v>.КОМПОТ ИЗ СУХОФРУКТОВ</v>
      </c>
      <c r="F93" s="42" t="str">
        <f>'[1]Лист 1'!B111</f>
        <v>200</v>
      </c>
      <c r="G93" s="72">
        <f>'[1]Лист 1'!D111</f>
        <v>1.04</v>
      </c>
      <c r="H93" s="72">
        <f>'[1]Лист 1'!E111</f>
        <v>0.06</v>
      </c>
      <c r="I93" s="72">
        <f>'[1]Лист 1'!F111</f>
        <v>20.18</v>
      </c>
      <c r="J93" s="72">
        <f>'[1]Лист 1'!G111</f>
        <v>85.42</v>
      </c>
      <c r="K93" s="43">
        <v>494</v>
      </c>
      <c r="L93" s="72">
        <v>5</v>
      </c>
    </row>
    <row r="94" spans="1:12" ht="15" x14ac:dyDescent="0.25">
      <c r="A94" s="23"/>
      <c r="B94" s="15"/>
      <c r="C94" s="11"/>
      <c r="D94" s="7" t="s">
        <v>31</v>
      </c>
      <c r="E94" s="41" t="str">
        <f>'[1]Лист 1'!A112</f>
        <v>.ХЛЕБ ПШЕНИЧНЫЙ</v>
      </c>
      <c r="F94" s="42" t="str">
        <f>'[1]Лист 1'!B112</f>
        <v>20</v>
      </c>
      <c r="G94" s="72">
        <f>'[1]Лист 1'!D112</f>
        <v>2.2799999999999998</v>
      </c>
      <c r="H94" s="72">
        <f>'[1]Лист 1'!E112</f>
        <v>0.24</v>
      </c>
      <c r="I94" s="72">
        <f>'[1]Лист 1'!F112</f>
        <v>10.35</v>
      </c>
      <c r="J94" s="72">
        <f>'[1]Лист 1'!G112</f>
        <v>52.68</v>
      </c>
      <c r="K94" s="43">
        <v>573</v>
      </c>
      <c r="L94" s="72">
        <f>'[2]Лист 1'!H113</f>
        <v>2</v>
      </c>
    </row>
    <row r="95" spans="1:12" ht="15" x14ac:dyDescent="0.25">
      <c r="A95" s="23"/>
      <c r="B95" s="15"/>
      <c r="C95" s="11"/>
      <c r="D95" s="7" t="s">
        <v>32</v>
      </c>
      <c r="E95" s="41" t="str">
        <f>'[1]Лист 1'!A113</f>
        <v>.ХЛЕБ РЖАНОЙ</v>
      </c>
      <c r="F95" s="42" t="str">
        <f>'[1]Лист 1'!B113</f>
        <v>20</v>
      </c>
      <c r="G95" s="72">
        <f>'[1]Лист 1'!D113</f>
        <v>0.98</v>
      </c>
      <c r="H95" s="72">
        <f>'[1]Лист 1'!E113</f>
        <v>0.2</v>
      </c>
      <c r="I95" s="72">
        <f>'[1]Лист 1'!F113</f>
        <v>8.9600000000000009</v>
      </c>
      <c r="J95" s="72">
        <f>'[1]Лист 1'!G113</f>
        <v>41.56</v>
      </c>
      <c r="K95" s="43">
        <v>574</v>
      </c>
      <c r="L95" s="72">
        <f>'[2]Лист 1'!H114</f>
        <v>2</v>
      </c>
    </row>
    <row r="96" spans="1:12" ht="15" x14ac:dyDescent="0.25">
      <c r="A96" s="23"/>
      <c r="B96" s="15"/>
      <c r="C96" s="11"/>
      <c r="D96" s="6"/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4"/>
      <c r="B98" s="17"/>
      <c r="C98" s="8"/>
      <c r="D98" s="18" t="s">
        <v>33</v>
      </c>
      <c r="E98" s="9"/>
      <c r="F98" s="19">
        <v>720</v>
      </c>
      <c r="G98" s="19">
        <f t="shared" ref="G98" si="44">SUM(G89:G97)</f>
        <v>32.69</v>
      </c>
      <c r="H98" s="19">
        <f t="shared" ref="H98" si="45">SUM(H89:H97)</f>
        <v>27.849999999999994</v>
      </c>
      <c r="I98" s="19">
        <f t="shared" ref="I98" si="46">SUM(I89:I97)</f>
        <v>105.63</v>
      </c>
      <c r="J98" s="19">
        <f t="shared" ref="J98:L98" si="47">SUM(J89:J97)</f>
        <v>803.84999999999991</v>
      </c>
      <c r="K98" s="25"/>
      <c r="L98" s="19">
        <f t="shared" si="47"/>
        <v>91.759999999999991</v>
      </c>
    </row>
    <row r="99" spans="1:12" ht="15.75" customHeight="1" x14ac:dyDescent="0.2">
      <c r="A99" s="29">
        <f>A81</f>
        <v>1</v>
      </c>
      <c r="B99" s="30">
        <f>B81</f>
        <v>5</v>
      </c>
      <c r="C99" s="91" t="s">
        <v>4</v>
      </c>
      <c r="D99" s="92"/>
      <c r="E99" s="31"/>
      <c r="F99" s="32">
        <f>F88+F98</f>
        <v>1245</v>
      </c>
      <c r="G99" s="32">
        <f t="shared" ref="G99" si="48">G88+G98</f>
        <v>80.62</v>
      </c>
      <c r="H99" s="32">
        <f t="shared" ref="H99" si="49">H88+H98</f>
        <v>42.989999999999995</v>
      </c>
      <c r="I99" s="32">
        <f t="shared" ref="I99" si="50">I88+I98</f>
        <v>175.59</v>
      </c>
      <c r="J99" s="32">
        <f t="shared" ref="J99:L99" si="51">J88+J98</f>
        <v>1411.6699999999998</v>
      </c>
      <c r="K99" s="32"/>
      <c r="L99" s="32">
        <f t="shared" si="51"/>
        <v>183.51999999999998</v>
      </c>
    </row>
    <row r="100" spans="1:12" ht="15" x14ac:dyDescent="0.25">
      <c r="A100" s="20">
        <v>2</v>
      </c>
      <c r="B100" s="21">
        <v>1</v>
      </c>
      <c r="C100" s="22" t="s">
        <v>20</v>
      </c>
      <c r="D100" s="83" t="s">
        <v>26</v>
      </c>
      <c r="E100" s="38" t="str">
        <f>'[1]Лист 1'!A119</f>
        <v>.ОВОЩИ НАТУРАЛЬНЫЕ (ОГУРЕЦ СВЕЖИЙ)</v>
      </c>
      <c r="F100" s="82" t="str">
        <f>'[1]Лист 1'!B119</f>
        <v>60</v>
      </c>
      <c r="G100" s="76">
        <f>'[1]Лист 1'!D119</f>
        <v>0.48</v>
      </c>
      <c r="H100" s="76">
        <f>'[1]Лист 1'!E119</f>
        <v>0.06</v>
      </c>
      <c r="I100" s="76">
        <f>'[1]Лист 1'!F119</f>
        <v>1.5</v>
      </c>
      <c r="J100" s="76">
        <f>'[1]Лист 1'!G119</f>
        <v>8.4600000000000009</v>
      </c>
      <c r="K100" s="40">
        <v>106</v>
      </c>
      <c r="L100" s="76">
        <f>'[2]Лист 1'!H124</f>
        <v>14</v>
      </c>
    </row>
    <row r="101" spans="1:12" ht="15" x14ac:dyDescent="0.25">
      <c r="A101" s="23"/>
      <c r="B101" s="15"/>
      <c r="C101" s="11"/>
      <c r="D101" s="80" t="s">
        <v>45</v>
      </c>
      <c r="E101" s="41" t="str">
        <f>'[1]Лист 1'!A120</f>
        <v>.ФРИКАДЕЛЬКИ ИЗ КУР</v>
      </c>
      <c r="F101" s="77" t="str">
        <f>'[1]Лист 1'!B120</f>
        <v>90</v>
      </c>
      <c r="G101" s="72">
        <f>'[1]Лист 1'!D120</f>
        <v>17.940000000000001</v>
      </c>
      <c r="H101" s="72">
        <f>'[1]Лист 1'!E120</f>
        <v>6.74</v>
      </c>
      <c r="I101" s="72">
        <f>'[1]Лист 1'!F120</f>
        <v>6.63</v>
      </c>
      <c r="J101" s="72">
        <f>'[1]Лист 1'!G120</f>
        <v>158.94</v>
      </c>
      <c r="K101" s="43">
        <v>410</v>
      </c>
      <c r="L101" s="72">
        <f>'[2]Лист 1'!H125</f>
        <v>54.76</v>
      </c>
    </row>
    <row r="102" spans="1:12" ht="15" x14ac:dyDescent="0.25">
      <c r="A102" s="23"/>
      <c r="B102" s="15"/>
      <c r="C102" s="11"/>
      <c r="D102" s="81" t="s">
        <v>29</v>
      </c>
      <c r="E102" s="41" t="str">
        <f>'[1]Лист 1'!A121</f>
        <v>.КАША ГРЕЧНЕВАЯ</v>
      </c>
      <c r="F102" s="77" t="str">
        <f>'[1]Лист 1'!B121</f>
        <v>150</v>
      </c>
      <c r="G102" s="72">
        <f>'[1]Лист 1'!D121</f>
        <v>11.09</v>
      </c>
      <c r="H102" s="72">
        <f>'[1]Лист 1'!E121</f>
        <v>7.16</v>
      </c>
      <c r="I102" s="72">
        <f>'[1]Лист 1'!F121</f>
        <v>49.67</v>
      </c>
      <c r="J102" s="72">
        <f>'[1]Лист 1'!G121</f>
        <v>307.5</v>
      </c>
      <c r="K102" s="43">
        <v>202</v>
      </c>
      <c r="L102" s="72">
        <f>'[2]Лист 1'!H126</f>
        <v>15</v>
      </c>
    </row>
    <row r="103" spans="1:12" ht="15" x14ac:dyDescent="0.25">
      <c r="A103" s="23"/>
      <c r="B103" s="15"/>
      <c r="C103" s="11"/>
      <c r="D103" s="81" t="s">
        <v>30</v>
      </c>
      <c r="E103" s="41" t="str">
        <f>'[1]Лист 1'!A122</f>
        <v xml:space="preserve">.ЧАЙ С САХАРОМ </v>
      </c>
      <c r="F103" s="77" t="str">
        <f>'[1]Лист 1'!B122</f>
        <v>200</v>
      </c>
      <c r="G103" s="72">
        <f>'[1]Лист 1'!D122</f>
        <v>0</v>
      </c>
      <c r="H103" s="72">
        <f>'[1]Лист 1'!E122</f>
        <v>0</v>
      </c>
      <c r="I103" s="72">
        <f>'[1]Лист 1'!F122</f>
        <v>9.98</v>
      </c>
      <c r="J103" s="72">
        <f>'[1]Лист 1'!G122</f>
        <v>39.92</v>
      </c>
      <c r="K103" s="43">
        <v>457</v>
      </c>
      <c r="L103" s="72">
        <f>'[2]Лист 1'!H127</f>
        <v>5</v>
      </c>
    </row>
    <row r="104" spans="1:12" ht="15" x14ac:dyDescent="0.25">
      <c r="A104" s="23"/>
      <c r="B104" s="15"/>
      <c r="C104" s="11"/>
      <c r="D104" s="81" t="s">
        <v>23</v>
      </c>
      <c r="E104" s="41" t="str">
        <f>'[1]Лист 1'!A123</f>
        <v>.ХЛЕБ ПШЕНИЧНЫЙ</v>
      </c>
      <c r="F104" s="77" t="str">
        <f>'[1]Лист 1'!B123</f>
        <v>35</v>
      </c>
      <c r="G104" s="72">
        <f>'[1]Лист 1'!D123</f>
        <v>3.42</v>
      </c>
      <c r="H104" s="72">
        <f>'[1]Лист 1'!E123</f>
        <v>0.36</v>
      </c>
      <c r="I104" s="72">
        <f>'[1]Лист 1'!F123</f>
        <v>15.52</v>
      </c>
      <c r="J104" s="72">
        <f>'[1]Лист 1'!G123</f>
        <v>79.02</v>
      </c>
      <c r="K104" s="43">
        <v>573</v>
      </c>
      <c r="L104" s="72">
        <f>'[2]Лист 1'!H128</f>
        <v>3</v>
      </c>
    </row>
    <row r="105" spans="1:12" ht="15" x14ac:dyDescent="0.25">
      <c r="A105" s="23"/>
      <c r="B105" s="15"/>
      <c r="C105" s="11"/>
      <c r="D105" s="6"/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4"/>
      <c r="B107" s="17"/>
      <c r="C107" s="8"/>
      <c r="D107" s="18" t="s">
        <v>33</v>
      </c>
      <c r="E107" s="9"/>
      <c r="F107" s="19">
        <v>535</v>
      </c>
      <c r="G107" s="19">
        <f t="shared" ref="G107:J107" si="52">SUM(G100:G106)</f>
        <v>32.93</v>
      </c>
      <c r="H107" s="19">
        <f t="shared" si="52"/>
        <v>14.32</v>
      </c>
      <c r="I107" s="19">
        <f t="shared" si="52"/>
        <v>83.3</v>
      </c>
      <c r="J107" s="19">
        <f t="shared" si="52"/>
        <v>593.83999999999992</v>
      </c>
      <c r="K107" s="25"/>
      <c r="L107" s="19">
        <f t="shared" ref="L107" si="53">SUM(L100:L106)</f>
        <v>91.759999999999991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1" t="str">
        <f>'[1]Лист 1'!A130</f>
        <v>.САЛАТ ВИТАМИННЫЙ</v>
      </c>
      <c r="F108" s="77" t="str">
        <f>'[1]Лист 1'!B130</f>
        <v>50</v>
      </c>
      <c r="G108" s="72">
        <f>'[1]Лист 1'!D130</f>
        <v>0.77</v>
      </c>
      <c r="H108" s="72">
        <f>'[1]Лист 1'!E130</f>
        <v>3.09</v>
      </c>
      <c r="I108" s="72">
        <f>'[1]Лист 1'!F130</f>
        <v>3.3</v>
      </c>
      <c r="J108" s="72">
        <f>'[1]Лист 1'!G130</f>
        <v>44.09</v>
      </c>
      <c r="K108" s="85" t="s">
        <v>46</v>
      </c>
      <c r="L108" s="72">
        <v>10</v>
      </c>
    </row>
    <row r="109" spans="1:12" ht="15" x14ac:dyDescent="0.25">
      <c r="A109" s="23"/>
      <c r="B109" s="15"/>
      <c r="C109" s="11"/>
      <c r="D109" s="7" t="s">
        <v>27</v>
      </c>
      <c r="E109" s="41" t="str">
        <f>'[1]Лист 1'!A131</f>
        <v xml:space="preserve">.СУП ГОРОХОВЫЙ </v>
      </c>
      <c r="F109" s="77" t="str">
        <f>'[1]Лист 1'!B131</f>
        <v>200</v>
      </c>
      <c r="G109" s="72">
        <f>'[1]Лист 1'!D131</f>
        <v>4.6100000000000003</v>
      </c>
      <c r="H109" s="72">
        <f>'[1]Лист 1'!E131</f>
        <v>3.45</v>
      </c>
      <c r="I109" s="72">
        <f>'[1]Лист 1'!F131</f>
        <v>17.39</v>
      </c>
      <c r="J109" s="72">
        <f>'[1]Лист 1'!G131</f>
        <v>119.05</v>
      </c>
      <c r="K109" s="85" t="s">
        <v>47</v>
      </c>
      <c r="L109" s="72">
        <f>'[2]Лист 1'!H132</f>
        <v>14</v>
      </c>
    </row>
    <row r="110" spans="1:12" ht="15" x14ac:dyDescent="0.25">
      <c r="A110" s="23"/>
      <c r="B110" s="15"/>
      <c r="C110" s="11"/>
      <c r="D110" s="7" t="s">
        <v>28</v>
      </c>
      <c r="E110" s="41" t="str">
        <f>'[1]Лист 1'!A132</f>
        <v>.ТЕФТЕЛИ "ЁЖИКИ" В  СОУСЕ</v>
      </c>
      <c r="F110" s="77" t="str">
        <f>'[1]Лист 1'!B132</f>
        <v>80</v>
      </c>
      <c r="G110" s="72">
        <f>'[1]Лист 1'!D132</f>
        <v>8.39</v>
      </c>
      <c r="H110" s="72">
        <f>'[1]Лист 1'!E132</f>
        <v>15.43</v>
      </c>
      <c r="I110" s="72">
        <f>'[1]Лист 1'!F132</f>
        <v>9.17</v>
      </c>
      <c r="J110" s="72">
        <f>'[1]Лист 1'!G132</f>
        <v>209.09</v>
      </c>
      <c r="K110" s="85" t="s">
        <v>48</v>
      </c>
      <c r="L110" s="72">
        <v>43.76</v>
      </c>
    </row>
    <row r="111" spans="1:12" ht="15" x14ac:dyDescent="0.25">
      <c r="A111" s="23"/>
      <c r="B111" s="15"/>
      <c r="C111" s="11"/>
      <c r="D111" s="7" t="s">
        <v>29</v>
      </c>
      <c r="E111" s="41" t="str">
        <f>'[1]Лист 1'!A133</f>
        <v>.МАКАРОННЫЕ ИЗДЕЛИЯ ОТВАРНЫЕ</v>
      </c>
      <c r="F111" s="77" t="str">
        <f>'[1]Лист 1'!B133</f>
        <v>150</v>
      </c>
      <c r="G111" s="72">
        <f>'[1]Лист 1'!D133</f>
        <v>6.24</v>
      </c>
      <c r="H111" s="72">
        <f>'[1]Лист 1'!E133</f>
        <v>6.56</v>
      </c>
      <c r="I111" s="72">
        <f>'[1]Лист 1'!F133</f>
        <v>34.67</v>
      </c>
      <c r="J111" s="72">
        <f>'[1]Лист 1'!G133</f>
        <v>222.71</v>
      </c>
      <c r="K111" s="85" t="s">
        <v>49</v>
      </c>
      <c r="L111" s="72">
        <f>'[2]Лист 1'!H134</f>
        <v>15</v>
      </c>
    </row>
    <row r="112" spans="1:12" ht="15" x14ac:dyDescent="0.25">
      <c r="A112" s="23"/>
      <c r="B112" s="15"/>
      <c r="C112" s="11"/>
      <c r="D112" s="7" t="s">
        <v>30</v>
      </c>
      <c r="E112" s="41" t="str">
        <f>'[1]Лист 1'!A134</f>
        <v>.ЧАЙ С ЛИМОНОМ</v>
      </c>
      <c r="F112" s="77" t="str">
        <f>'[1]Лист 1'!B134</f>
        <v>200</v>
      </c>
      <c r="G112" s="72">
        <f>'[1]Лист 1'!D134</f>
        <v>0.06</v>
      </c>
      <c r="H112" s="72">
        <f>'[1]Лист 1'!E134</f>
        <v>0.01</v>
      </c>
      <c r="I112" s="72">
        <f>'[1]Лист 1'!F134</f>
        <v>10.16</v>
      </c>
      <c r="J112" s="72">
        <f>'[1]Лист 1'!G134</f>
        <v>40.96</v>
      </c>
      <c r="K112" s="85" t="s">
        <v>50</v>
      </c>
      <c r="L112" s="72">
        <v>5</v>
      </c>
    </row>
    <row r="113" spans="1:12" ht="15" x14ac:dyDescent="0.25">
      <c r="A113" s="23"/>
      <c r="B113" s="15"/>
      <c r="C113" s="11"/>
      <c r="D113" s="7" t="s">
        <v>31</v>
      </c>
      <c r="E113" s="41" t="str">
        <f>'[1]Лист 1'!A135</f>
        <v>.ХЛЕБ ПШЕНИЧНЫЙ</v>
      </c>
      <c r="F113" s="77" t="str">
        <f>'[1]Лист 1'!B135</f>
        <v>20</v>
      </c>
      <c r="G113" s="72">
        <f>'[1]Лист 1'!D135</f>
        <v>2.2799999999999998</v>
      </c>
      <c r="H113" s="72">
        <f>'[1]Лист 1'!E135</f>
        <v>0.24</v>
      </c>
      <c r="I113" s="72">
        <f>'[1]Лист 1'!F135</f>
        <v>10.35</v>
      </c>
      <c r="J113" s="72">
        <f>'[1]Лист 1'!G135</f>
        <v>52.68</v>
      </c>
      <c r="K113" s="85" t="s">
        <v>51</v>
      </c>
      <c r="L113" s="72">
        <f>'[2]Лист 1'!H136</f>
        <v>2</v>
      </c>
    </row>
    <row r="114" spans="1:12" ht="15" x14ac:dyDescent="0.25">
      <c r="A114" s="23"/>
      <c r="B114" s="15"/>
      <c r="C114" s="11"/>
      <c r="D114" s="7" t="s">
        <v>32</v>
      </c>
      <c r="E114" s="41" t="str">
        <f>'[1]Лист 1'!A136</f>
        <v>.ХЛЕБ РЖАНОЙ</v>
      </c>
      <c r="F114" s="77" t="str">
        <f>'[1]Лист 1'!B136</f>
        <v>20</v>
      </c>
      <c r="G114" s="72">
        <f>'[1]Лист 1'!D136</f>
        <v>1.47</v>
      </c>
      <c r="H114" s="72">
        <f>'[1]Лист 1'!E136</f>
        <v>0.3</v>
      </c>
      <c r="I114" s="72">
        <f>'[1]Лист 1'!F136</f>
        <v>13.44</v>
      </c>
      <c r="J114" s="72">
        <f>'[1]Лист 1'!G136</f>
        <v>62.34</v>
      </c>
      <c r="K114" s="85" t="s">
        <v>52</v>
      </c>
      <c r="L114" s="72">
        <f>'[2]Лист 1'!H137</f>
        <v>2</v>
      </c>
    </row>
    <row r="115" spans="1:12" ht="15" x14ac:dyDescent="0.25">
      <c r="A115" s="23"/>
      <c r="B115" s="15"/>
      <c r="C115" s="11"/>
      <c r="D115" s="6"/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4"/>
      <c r="B117" s="17"/>
      <c r="C117" s="8"/>
      <c r="D117" s="18" t="s">
        <v>33</v>
      </c>
      <c r="E117" s="9"/>
      <c r="F117" s="19">
        <v>720</v>
      </c>
      <c r="G117" s="19">
        <f t="shared" ref="G117:J117" si="54">SUM(G108:G116)</f>
        <v>23.82</v>
      </c>
      <c r="H117" s="19">
        <f t="shared" si="54"/>
        <v>29.08</v>
      </c>
      <c r="I117" s="19">
        <f t="shared" si="54"/>
        <v>98.47999999999999</v>
      </c>
      <c r="J117" s="19">
        <f t="shared" si="54"/>
        <v>750.92000000000007</v>
      </c>
      <c r="K117" s="25"/>
      <c r="L117" s="19">
        <f t="shared" ref="L117" si="55">SUM(L108:L116)</f>
        <v>91.759999999999991</v>
      </c>
    </row>
    <row r="118" spans="1:12" ht="15" x14ac:dyDescent="0.2">
      <c r="A118" s="29">
        <f>A100</f>
        <v>2</v>
      </c>
      <c r="B118" s="30">
        <f>B100</f>
        <v>1</v>
      </c>
      <c r="C118" s="91" t="s">
        <v>4</v>
      </c>
      <c r="D118" s="92"/>
      <c r="E118" s="31"/>
      <c r="F118" s="32">
        <f>F107+F117</f>
        <v>1255</v>
      </c>
      <c r="G118" s="32">
        <f t="shared" ref="G118" si="56">G107+G117</f>
        <v>56.75</v>
      </c>
      <c r="H118" s="32">
        <f t="shared" ref="H118" si="57">H107+H117</f>
        <v>43.4</v>
      </c>
      <c r="I118" s="32">
        <f t="shared" ref="I118" si="58">I107+I117</f>
        <v>181.77999999999997</v>
      </c>
      <c r="J118" s="32">
        <f t="shared" ref="J118:L118" si="59">J107+J117</f>
        <v>1344.76</v>
      </c>
      <c r="K118" s="32"/>
      <c r="L118" s="32">
        <f t="shared" si="59"/>
        <v>183.51999999999998</v>
      </c>
    </row>
    <row r="119" spans="1:12" ht="15" x14ac:dyDescent="0.25">
      <c r="A119" s="14">
        <v>2</v>
      </c>
      <c r="B119" s="15">
        <v>2</v>
      </c>
      <c r="C119" s="22" t="s">
        <v>20</v>
      </c>
      <c r="D119" s="5" t="s">
        <v>21</v>
      </c>
      <c r="E119" s="38" t="str">
        <f>'[1]Лист 1'!A142</f>
        <v>.КАША ПШЕНИЧНАЯ МОЛОЧНАЯ  С МАСЛОМ</v>
      </c>
      <c r="F119" s="82" t="str">
        <f>'[1]Лист 1'!B142</f>
        <v>200</v>
      </c>
      <c r="G119" s="76">
        <f>'[1]Лист 1'!D142</f>
        <v>8.9700000000000006</v>
      </c>
      <c r="H119" s="76">
        <f>'[1]Лист 1'!E142</f>
        <v>10.5</v>
      </c>
      <c r="I119" s="76">
        <f>'[1]Лист 1'!F142</f>
        <v>40.01</v>
      </c>
      <c r="J119" s="76">
        <f>'[1]Лист 1'!G142</f>
        <v>290.44</v>
      </c>
      <c r="K119" s="86" t="s">
        <v>49</v>
      </c>
      <c r="L119" s="76">
        <f>'[2]Лист 1'!H148</f>
        <v>30.76</v>
      </c>
    </row>
    <row r="120" spans="1:12" ht="15" x14ac:dyDescent="0.25">
      <c r="A120" s="14"/>
      <c r="B120" s="15"/>
      <c r="C120" s="11"/>
      <c r="D120" s="7" t="s">
        <v>22</v>
      </c>
      <c r="E120" s="41" t="str">
        <f>'[1]Лист 1'!A143</f>
        <v>.ЧАЙ С ЛИМОНОМ</v>
      </c>
      <c r="F120" s="77" t="str">
        <f>'[1]Лист 1'!B143</f>
        <v>200</v>
      </c>
      <c r="G120" s="72">
        <f>'[1]Лист 1'!D143</f>
        <v>0.06</v>
      </c>
      <c r="H120" s="72">
        <f>'[1]Лист 1'!E143</f>
        <v>0.01</v>
      </c>
      <c r="I120" s="72">
        <f>'[1]Лист 1'!F143</f>
        <v>10.16</v>
      </c>
      <c r="J120" s="72">
        <f>'[1]Лист 1'!G143</f>
        <v>40.96</v>
      </c>
      <c r="K120" s="85" t="s">
        <v>50</v>
      </c>
      <c r="L120" s="72">
        <f>'[2]Лист 1'!H149</f>
        <v>8</v>
      </c>
    </row>
    <row r="121" spans="1:12" ht="15" x14ac:dyDescent="0.25">
      <c r="A121" s="14"/>
      <c r="B121" s="15"/>
      <c r="C121" s="11"/>
      <c r="D121" s="7"/>
      <c r="E121" s="41" t="str">
        <f>'[1]Лист 1'!A144</f>
        <v xml:space="preserve">.ЙОГУРТ ФРУКТОВЫЙ </v>
      </c>
      <c r="F121" s="77" t="str">
        <f>'[1]Лист 1'!B144</f>
        <v>95</v>
      </c>
      <c r="G121" s="72">
        <f>'[1]Лист 1'!D144</f>
        <v>3.8</v>
      </c>
      <c r="H121" s="72">
        <f>'[1]Лист 1'!E144</f>
        <v>1.43</v>
      </c>
      <c r="I121" s="72">
        <f>'[1]Лист 1'!F144</f>
        <v>9.31</v>
      </c>
      <c r="J121" s="72">
        <f>'[1]Лист 1'!G144</f>
        <v>65.27</v>
      </c>
      <c r="K121" s="85" t="s">
        <v>53</v>
      </c>
      <c r="L121" s="72">
        <f>'[2]Лист 1'!H150</f>
        <v>30</v>
      </c>
    </row>
    <row r="122" spans="1:12" ht="15" x14ac:dyDescent="0.25">
      <c r="A122" s="14"/>
      <c r="B122" s="15"/>
      <c r="C122" s="11"/>
      <c r="D122" s="7"/>
      <c r="E122" s="41" t="str">
        <f>'[1]Лист 1'!A145</f>
        <v>.ВАТРУШКА С ПОВИДЛОМ</v>
      </c>
      <c r="F122" s="77" t="str">
        <f>'[1]Лист 1'!B145</f>
        <v>60</v>
      </c>
      <c r="G122" s="72">
        <f>'[1]Лист 1'!D145</f>
        <v>4.01</v>
      </c>
      <c r="H122" s="72">
        <f>'[1]Лист 1'!E145</f>
        <v>2.0099999999999998</v>
      </c>
      <c r="I122" s="72">
        <f>'[1]Лист 1'!F145</f>
        <v>42.4</v>
      </c>
      <c r="J122" s="72">
        <f>'[1]Лист 1'!G145</f>
        <v>203.83</v>
      </c>
      <c r="K122" s="85" t="s">
        <v>54</v>
      </c>
      <c r="L122" s="72">
        <f>'[2]Лист 1'!H151</f>
        <v>18</v>
      </c>
    </row>
    <row r="123" spans="1:12" ht="15" x14ac:dyDescent="0.25">
      <c r="A123" s="14"/>
      <c r="B123" s="15"/>
      <c r="C123" s="11"/>
      <c r="D123" s="7" t="s">
        <v>23</v>
      </c>
      <c r="E123" s="41" t="str">
        <f>'[1]Лист 1'!A146</f>
        <v>.ХЛЕБ ПШЕНИЧНЫЙ</v>
      </c>
      <c r="F123" s="77" t="str">
        <f>'[1]Лист 1'!B146</f>
        <v>50</v>
      </c>
      <c r="G123" s="72">
        <f>'[1]Лист 1'!D146</f>
        <v>3.42</v>
      </c>
      <c r="H123" s="72">
        <f>'[1]Лист 1'!E146</f>
        <v>0.36</v>
      </c>
      <c r="I123" s="72">
        <f>'[1]Лист 1'!F146</f>
        <v>15.52</v>
      </c>
      <c r="J123" s="72">
        <f>'[1]Лист 1'!G146</f>
        <v>79.02</v>
      </c>
      <c r="K123" s="85" t="s">
        <v>51</v>
      </c>
      <c r="L123" s="72">
        <f>'[2]Лист 1'!H152</f>
        <v>5</v>
      </c>
    </row>
    <row r="124" spans="1:12" ht="15" x14ac:dyDescent="0.25">
      <c r="A124" s="14"/>
      <c r="B124" s="15"/>
      <c r="C124" s="11"/>
      <c r="D124" s="6"/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6"/>
      <c r="B126" s="17"/>
      <c r="C126" s="8"/>
      <c r="D126" s="18" t="s">
        <v>33</v>
      </c>
      <c r="E126" s="9"/>
      <c r="F126" s="19">
        <v>605</v>
      </c>
      <c r="G126" s="19">
        <f t="shared" ref="G126:J126" si="60">SUM(G119:G125)</f>
        <v>20.260000000000005</v>
      </c>
      <c r="H126" s="19">
        <f t="shared" si="60"/>
        <v>14.309999999999999</v>
      </c>
      <c r="I126" s="19">
        <f t="shared" si="60"/>
        <v>117.39999999999999</v>
      </c>
      <c r="J126" s="19">
        <f t="shared" si="60"/>
        <v>679.52</v>
      </c>
      <c r="K126" s="25"/>
      <c r="L126" s="19">
        <f t="shared" ref="L126" si="61">SUM(L119:L125)</f>
        <v>91.76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1" t="str">
        <f>'[1]Лист 1'!A153</f>
        <v>.ОВОЩИ НАТУРАЛЬНЫЕ (ОГУРЕЦ СВЕЖИЙ)</v>
      </c>
      <c r="F127" s="42" t="str">
        <f>'[1]Лист 1'!B153</f>
        <v>50</v>
      </c>
      <c r="G127" s="72">
        <f>'[1]Лист 1'!D153</f>
        <v>0.48</v>
      </c>
      <c r="H127" s="72">
        <f>'[1]Лист 1'!E153</f>
        <v>0.06</v>
      </c>
      <c r="I127" s="72">
        <f>'[1]Лист 1'!F153</f>
        <v>1.5</v>
      </c>
      <c r="J127" s="72">
        <f>'[1]Лист 1'!G153</f>
        <v>8.4600000000000009</v>
      </c>
      <c r="K127" s="85" t="s">
        <v>55</v>
      </c>
      <c r="L127" s="78" t="s">
        <v>59</v>
      </c>
    </row>
    <row r="128" spans="1:12" ht="15" x14ac:dyDescent="0.25">
      <c r="A128" s="14"/>
      <c r="B128" s="15"/>
      <c r="C128" s="11"/>
      <c r="D128" s="7" t="s">
        <v>27</v>
      </c>
      <c r="E128" s="41" t="str">
        <f>'[1]Лист 1'!A154</f>
        <v>.РАССОЛЬНИК ЛЕНИНГРАДСКИЙ СО СМЕТАНОЙ</v>
      </c>
      <c r="F128" s="42" t="str">
        <f>'[1]Лист 1'!B154</f>
        <v>200</v>
      </c>
      <c r="G128" s="72">
        <f>'[1]Лист 1'!D154</f>
        <v>1.9</v>
      </c>
      <c r="H128" s="72">
        <f>'[1]Лист 1'!E154</f>
        <v>5.3</v>
      </c>
      <c r="I128" s="72">
        <f>'[1]Лист 1'!F154</f>
        <v>13.33</v>
      </c>
      <c r="J128" s="72">
        <f>'[1]Лист 1'!G154</f>
        <v>108.61</v>
      </c>
      <c r="K128" s="85" t="s">
        <v>56</v>
      </c>
      <c r="L128" s="78" t="s">
        <v>60</v>
      </c>
    </row>
    <row r="129" spans="1:13" ht="15" x14ac:dyDescent="0.25">
      <c r="A129" s="14"/>
      <c r="B129" s="15"/>
      <c r="C129" s="11"/>
      <c r="D129" s="7" t="s">
        <v>28</v>
      </c>
      <c r="E129" s="41" t="str">
        <f>'[1]Лист 1'!A155</f>
        <v>.ПЛОВ ИЗ ПТИЦЫ ОТВАРНОЙ</v>
      </c>
      <c r="F129" s="42" t="str">
        <f>'[1]Лист 1'!B155</f>
        <v>200</v>
      </c>
      <c r="G129" s="72">
        <f>'[1]Лист 1'!D155</f>
        <v>31.36</v>
      </c>
      <c r="H129" s="72">
        <f>'[1]Лист 1'!E155</f>
        <v>13.57</v>
      </c>
      <c r="I129" s="72">
        <f>'[1]Лист 1'!F155</f>
        <v>32.35</v>
      </c>
      <c r="J129" s="72">
        <f>'[1]Лист 1'!G155</f>
        <v>376.99</v>
      </c>
      <c r="K129" s="85" t="s">
        <v>57</v>
      </c>
      <c r="L129" s="78" t="s">
        <v>61</v>
      </c>
    </row>
    <row r="130" spans="1:13" ht="15" x14ac:dyDescent="0.25">
      <c r="A130" s="14"/>
      <c r="B130" s="15"/>
      <c r="C130" s="11"/>
      <c r="D130" s="7" t="s">
        <v>30</v>
      </c>
      <c r="E130" s="41" t="str">
        <f>'[1]Лист 1'!A156</f>
        <v>.КОМПОТ ИЗ СМЕСИ СУХОФРУКТОВ</v>
      </c>
      <c r="F130" s="42" t="str">
        <f>'[1]Лист 1'!B156</f>
        <v>200</v>
      </c>
      <c r="G130" s="72">
        <f>'[1]Лист 1'!D156</f>
        <v>0.44</v>
      </c>
      <c r="H130" s="72">
        <f>'[1]Лист 1'!E156</f>
        <v>0.02</v>
      </c>
      <c r="I130" s="72">
        <f>'[1]Лист 1'!F156</f>
        <v>21.78</v>
      </c>
      <c r="J130" s="72">
        <f>'[1]Лист 1'!G156</f>
        <v>89.06</v>
      </c>
      <c r="K130" s="85" t="s">
        <v>58</v>
      </c>
      <c r="L130" s="77">
        <f>'[2]Лист 1'!H158</f>
        <v>7</v>
      </c>
    </row>
    <row r="131" spans="1:13" ht="15" x14ac:dyDescent="0.25">
      <c r="A131" s="14"/>
      <c r="B131" s="15"/>
      <c r="C131" s="11"/>
      <c r="D131" s="7" t="s">
        <v>31</v>
      </c>
      <c r="E131" s="41" t="str">
        <f>'[1]Лист 1'!A157</f>
        <v>.ХЛЕБ ПШЕНИЧНЫЙ</v>
      </c>
      <c r="F131" s="42" t="str">
        <f>'[1]Лист 1'!B157</f>
        <v>30</v>
      </c>
      <c r="G131" s="72">
        <f>'[1]Лист 1'!D157</f>
        <v>3.04</v>
      </c>
      <c r="H131" s="72">
        <f>'[1]Лист 1'!E157</f>
        <v>0.32</v>
      </c>
      <c r="I131" s="72">
        <f>'[1]Лист 1'!F157</f>
        <v>13.8</v>
      </c>
      <c r="J131" s="72">
        <f>'[1]Лист 1'!G157</f>
        <v>70.239999999999995</v>
      </c>
      <c r="K131" s="85" t="s">
        <v>51</v>
      </c>
      <c r="L131" s="77">
        <f>'[2]Лист 1'!H159</f>
        <v>4</v>
      </c>
    </row>
    <row r="132" spans="1:13" ht="15" x14ac:dyDescent="0.25">
      <c r="A132" s="14"/>
      <c r="B132" s="15"/>
      <c r="C132" s="11"/>
      <c r="D132" s="7" t="s">
        <v>32</v>
      </c>
      <c r="E132" s="41" t="str">
        <f>'[1]Лист 1'!A158</f>
        <v>.ХЛЕБ РЖАНОЙ</v>
      </c>
      <c r="F132" s="42" t="str">
        <f>'[1]Лист 1'!B158</f>
        <v>30</v>
      </c>
      <c r="G132" s="72">
        <f>'[1]Лист 1'!D158</f>
        <v>1.47</v>
      </c>
      <c r="H132" s="72">
        <f>'[1]Лист 1'!E158</f>
        <v>0.3</v>
      </c>
      <c r="I132" s="72">
        <f>'[1]Лист 1'!F158</f>
        <v>13.44</v>
      </c>
      <c r="J132" s="72">
        <f>'[1]Лист 1'!G158</f>
        <v>62.34</v>
      </c>
      <c r="K132" s="85" t="s">
        <v>52</v>
      </c>
      <c r="L132" s="77">
        <f>'[2]Лист 1'!H160</f>
        <v>3</v>
      </c>
    </row>
    <row r="133" spans="1:13" ht="15" x14ac:dyDescent="0.25">
      <c r="A133" s="14"/>
      <c r="B133" s="15"/>
      <c r="C133" s="11"/>
      <c r="D133" s="7"/>
      <c r="E133" s="41"/>
      <c r="F133" s="42"/>
      <c r="G133" s="42"/>
      <c r="H133" s="42"/>
      <c r="I133" s="42"/>
      <c r="J133" s="42"/>
      <c r="K133" s="43"/>
      <c r="L133" s="42"/>
      <c r="M133" s="87"/>
    </row>
    <row r="134" spans="1:13" ht="15" x14ac:dyDescent="0.25">
      <c r="A134" s="14"/>
      <c r="B134" s="15"/>
      <c r="C134" s="11"/>
      <c r="D134" s="6"/>
      <c r="E134" s="41"/>
      <c r="F134" s="42"/>
      <c r="G134" s="42"/>
      <c r="H134" s="42"/>
      <c r="I134" s="42"/>
      <c r="J134" s="42"/>
      <c r="K134" s="43"/>
      <c r="L134" s="42"/>
    </row>
    <row r="135" spans="1:13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3" ht="15" x14ac:dyDescent="0.25">
      <c r="A136" s="16"/>
      <c r="B136" s="17"/>
      <c r="C136" s="8"/>
      <c r="D136" s="18" t="s">
        <v>33</v>
      </c>
      <c r="E136" s="9"/>
      <c r="F136" s="19">
        <v>710</v>
      </c>
      <c r="G136" s="19">
        <f t="shared" ref="G136:J136" si="62">SUM(G127:G135)</f>
        <v>38.69</v>
      </c>
      <c r="H136" s="19">
        <f t="shared" si="62"/>
        <v>19.57</v>
      </c>
      <c r="I136" s="19">
        <f t="shared" si="62"/>
        <v>96.2</v>
      </c>
      <c r="J136" s="19">
        <f t="shared" si="62"/>
        <v>715.7</v>
      </c>
      <c r="K136" s="25"/>
      <c r="L136" s="19">
        <v>91.76</v>
      </c>
    </row>
    <row r="137" spans="1:13" ht="15" x14ac:dyDescent="0.2">
      <c r="A137" s="33">
        <f>A119</f>
        <v>2</v>
      </c>
      <c r="B137" s="33">
        <f>B119</f>
        <v>2</v>
      </c>
      <c r="C137" s="91" t="s">
        <v>4</v>
      </c>
      <c r="D137" s="92"/>
      <c r="E137" s="31"/>
      <c r="F137" s="32">
        <f>F126+F136</f>
        <v>1315</v>
      </c>
      <c r="G137" s="32">
        <f t="shared" ref="G137" si="63">G126+G136</f>
        <v>58.95</v>
      </c>
      <c r="H137" s="32">
        <f t="shared" ref="H137" si="64">H126+H136</f>
        <v>33.879999999999995</v>
      </c>
      <c r="I137" s="32">
        <f t="shared" ref="I137" si="65">I126+I136</f>
        <v>213.6</v>
      </c>
      <c r="J137" s="32">
        <f t="shared" ref="J137:L137" si="66">J126+J136</f>
        <v>1395.22</v>
      </c>
      <c r="K137" s="32"/>
      <c r="L137" s="32">
        <f t="shared" si="66"/>
        <v>183.52</v>
      </c>
    </row>
    <row r="138" spans="1:13" ht="15.75" thickBot="1" x14ac:dyDescent="0.3">
      <c r="A138" s="20">
        <v>2</v>
      </c>
      <c r="B138" s="21">
        <v>3</v>
      </c>
      <c r="C138" s="22" t="s">
        <v>20</v>
      </c>
      <c r="D138" s="83" t="s">
        <v>26</v>
      </c>
      <c r="E138" s="38" t="str">
        <f>'[1]Лист 1'!A164</f>
        <v>.ОВОЩИ НАТУРАЛЬНЫЕ (ПОМИДОР)</v>
      </c>
      <c r="F138" s="39" t="str">
        <f>'[1]Лист 1'!B164</f>
        <v>60</v>
      </c>
      <c r="G138" s="76">
        <f>'[1]Лист 1'!D164</f>
        <v>0.66</v>
      </c>
      <c r="H138" s="76">
        <f>'[1]Лист 1'!E164</f>
        <v>0.12</v>
      </c>
      <c r="I138" s="76">
        <f>'[1]Лист 1'!F164</f>
        <v>2.2799999999999998</v>
      </c>
      <c r="J138" s="76">
        <f>'[1]Лист 1'!G164</f>
        <v>12.84</v>
      </c>
      <c r="K138" s="86" t="s">
        <v>55</v>
      </c>
      <c r="L138" s="76">
        <f>'[2]Лист 1'!H171</f>
        <v>14</v>
      </c>
    </row>
    <row r="139" spans="1:13" ht="15" x14ac:dyDescent="0.25">
      <c r="A139" s="23"/>
      <c r="B139" s="15"/>
      <c r="C139" s="11"/>
      <c r="D139" s="5" t="s">
        <v>21</v>
      </c>
      <c r="E139" s="41" t="str">
        <f>'[1]Лист 1'!A165</f>
        <v xml:space="preserve">.КОТЛЕТЫ "ШКОЛЬНЫЕ" </v>
      </c>
      <c r="F139" s="42" t="str">
        <f>'[1]Лист 1'!B165</f>
        <v>90</v>
      </c>
      <c r="G139" s="72">
        <f>'[1]Лист 1'!D165</f>
        <v>17.579999999999998</v>
      </c>
      <c r="H139" s="72">
        <f>'[1]Лист 1'!E165</f>
        <v>15.7</v>
      </c>
      <c r="I139" s="72">
        <f>'[1]Лист 1'!F165</f>
        <v>11.43</v>
      </c>
      <c r="J139" s="72">
        <f>'[1]Лист 1'!G165</f>
        <v>257.33999999999997</v>
      </c>
      <c r="K139" s="85" t="s">
        <v>63</v>
      </c>
      <c r="L139" s="72">
        <f>'[2]Лист 1'!H172</f>
        <v>52.76</v>
      </c>
    </row>
    <row r="140" spans="1:13" ht="15" x14ac:dyDescent="0.25">
      <c r="A140" s="23"/>
      <c r="B140" s="15"/>
      <c r="C140" s="11"/>
      <c r="D140" s="81" t="s">
        <v>29</v>
      </c>
      <c r="E140" s="41" t="str">
        <f>'[1]Лист 1'!A166</f>
        <v>.МАКАРОННЫЕ ИЗДЕЛИЯ ОТВАРНЫЕ</v>
      </c>
      <c r="F140" s="42" t="str">
        <f>'[1]Лист 1'!B166</f>
        <v>150</v>
      </c>
      <c r="G140" s="72">
        <f>'[1]Лист 1'!D166</f>
        <v>6.24</v>
      </c>
      <c r="H140" s="72">
        <f>'[1]Лист 1'!E166</f>
        <v>6.56</v>
      </c>
      <c r="I140" s="72">
        <f>'[1]Лист 1'!F166</f>
        <v>34.67</v>
      </c>
      <c r="J140" s="72">
        <f>'[1]Лист 1'!G166</f>
        <v>222.71</v>
      </c>
      <c r="K140" s="85" t="s">
        <v>49</v>
      </c>
      <c r="L140" s="72">
        <f>'[2]Лист 1'!H173</f>
        <v>15</v>
      </c>
    </row>
    <row r="141" spans="1:13" ht="15.75" customHeight="1" x14ac:dyDescent="0.25">
      <c r="A141" s="23"/>
      <c r="B141" s="15"/>
      <c r="C141" s="11"/>
      <c r="D141" s="81" t="s">
        <v>62</v>
      </c>
      <c r="E141" s="41" t="str">
        <f>'[1]Лист 1'!A167</f>
        <v>.ЧАЙ КАРКАДЕ</v>
      </c>
      <c r="F141" s="42" t="str">
        <f>'[1]Лист 1'!B167</f>
        <v>200</v>
      </c>
      <c r="G141" s="72">
        <f>'[1]Лист 1'!D167</f>
        <v>0</v>
      </c>
      <c r="H141" s="72">
        <f>'[1]Лист 1'!E167</f>
        <v>0.01</v>
      </c>
      <c r="I141" s="72">
        <f>'[1]Лист 1'!F167</f>
        <v>15.04</v>
      </c>
      <c r="J141" s="72">
        <f>'[1]Лист 1'!G167</f>
        <v>60.25</v>
      </c>
      <c r="K141" s="85" t="s">
        <v>64</v>
      </c>
      <c r="L141" s="72">
        <f>'[2]Лист 1'!H174</f>
        <v>6</v>
      </c>
    </row>
    <row r="142" spans="1:13" ht="15" x14ac:dyDescent="0.25">
      <c r="A142" s="23"/>
      <c r="B142" s="15"/>
      <c r="C142" s="11"/>
      <c r="D142" s="81" t="s">
        <v>23</v>
      </c>
      <c r="E142" s="41" t="str">
        <f>'[1]Лист 1'!A168</f>
        <v>.ХЛЕБ ПШЕНИЧНЫЙ</v>
      </c>
      <c r="F142" s="42" t="str">
        <f>'[1]Лист 1'!B168</f>
        <v>40</v>
      </c>
      <c r="G142" s="72">
        <f>'[1]Лист 1'!D168</f>
        <v>1.52</v>
      </c>
      <c r="H142" s="72">
        <f>'[1]Лист 1'!E168</f>
        <v>0.16</v>
      </c>
      <c r="I142" s="72">
        <f>'[1]Лист 1'!F168</f>
        <v>6.9</v>
      </c>
      <c r="J142" s="72">
        <f>'[1]Лист 1'!G168</f>
        <v>35.119999999999997</v>
      </c>
      <c r="K142" s="85" t="s">
        <v>51</v>
      </c>
      <c r="L142" s="72">
        <f>'[2]Лист 1'!H175</f>
        <v>4</v>
      </c>
    </row>
    <row r="143" spans="1:13" ht="15" x14ac:dyDescent="0.25">
      <c r="A143" s="23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3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4"/>
      <c r="B145" s="17"/>
      <c r="C145" s="8"/>
      <c r="D145" s="18" t="s">
        <v>33</v>
      </c>
      <c r="E145" s="9"/>
      <c r="F145" s="19">
        <v>540</v>
      </c>
      <c r="G145" s="19">
        <f t="shared" ref="G145:J145" si="67">SUM(G138:G144)</f>
        <v>25.999999999999996</v>
      </c>
      <c r="H145" s="19">
        <f t="shared" si="67"/>
        <v>22.55</v>
      </c>
      <c r="I145" s="19">
        <f t="shared" si="67"/>
        <v>70.320000000000007</v>
      </c>
      <c r="J145" s="19">
        <f t="shared" si="67"/>
        <v>588.26</v>
      </c>
      <c r="K145" s="25"/>
      <c r="L145" s="19">
        <f t="shared" ref="L145" si="68">SUM(L138:L144)</f>
        <v>91.759999999999991</v>
      </c>
    </row>
    <row r="146" spans="1:12" ht="15" x14ac:dyDescent="0.2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41" t="str">
        <f>'[1]Лист 1'!A175</f>
        <v>.САЛАТ ИЗ СВЕКЛЫ С СЫРОМ</v>
      </c>
      <c r="F146" s="42" t="str">
        <f>'[1]Лист 1'!B175</f>
        <v>50</v>
      </c>
      <c r="G146" s="72">
        <f>'[1]Лист 1'!D175</f>
        <v>1.88</v>
      </c>
      <c r="H146" s="72">
        <f>'[1]Лист 1'!E175</f>
        <v>7.1</v>
      </c>
      <c r="I146" s="72">
        <f>'[1]Лист 1'!F175</f>
        <v>4.4400000000000004</v>
      </c>
      <c r="J146" s="72">
        <f>'[1]Лист 1'!G175</f>
        <v>89.19</v>
      </c>
      <c r="K146" s="85" t="s">
        <v>65</v>
      </c>
      <c r="L146" s="72">
        <v>10</v>
      </c>
    </row>
    <row r="147" spans="1:12" ht="15" x14ac:dyDescent="0.25">
      <c r="A147" s="23"/>
      <c r="B147" s="15"/>
      <c r="C147" s="11"/>
      <c r="D147" s="7" t="s">
        <v>27</v>
      </c>
      <c r="E147" s="41" t="str">
        <f>'[1]Лист 1'!A176</f>
        <v>.ЩИ ИЗ СВЕЖЕЙ КАПУСТЫ С КАРТОФЕЛЕМ СО СМЕТ</v>
      </c>
      <c r="F147" s="42" t="str">
        <f>'[1]Лист 1'!B176</f>
        <v>200</v>
      </c>
      <c r="G147" s="72">
        <f>'[1]Лист 1'!D176</f>
        <v>1.63</v>
      </c>
      <c r="H147" s="72">
        <f>'[1]Лист 1'!E176</f>
        <v>6.16</v>
      </c>
      <c r="I147" s="72">
        <f>'[1]Лист 1'!F176</f>
        <v>6.89</v>
      </c>
      <c r="J147" s="72">
        <f>'[1]Лист 1'!G176</f>
        <v>89.51</v>
      </c>
      <c r="K147" s="85" t="s">
        <v>66</v>
      </c>
      <c r="L147" s="72">
        <f>'[2]Лист 1'!H179</f>
        <v>15</v>
      </c>
    </row>
    <row r="148" spans="1:12" ht="15" x14ac:dyDescent="0.25">
      <c r="A148" s="23"/>
      <c r="B148" s="15"/>
      <c r="C148" s="11"/>
      <c r="D148" s="7" t="s">
        <v>28</v>
      </c>
      <c r="E148" s="41" t="str">
        <f>'[1]Лист 1'!A177</f>
        <v>.КНЕЛИ ИЗ ФИЛЕ КУР</v>
      </c>
      <c r="F148" s="42" t="str">
        <f>'[1]Лист 1'!B177</f>
        <v>80</v>
      </c>
      <c r="G148" s="72">
        <f>'[1]Лист 1'!D177</f>
        <v>18.02</v>
      </c>
      <c r="H148" s="72">
        <f>'[1]Лист 1'!E177</f>
        <v>3.71</v>
      </c>
      <c r="I148" s="72">
        <f>'[1]Лист 1'!F177</f>
        <v>4.01</v>
      </c>
      <c r="J148" s="72">
        <f>'[1]Лист 1'!G177</f>
        <v>121.47</v>
      </c>
      <c r="K148" s="85" t="s">
        <v>67</v>
      </c>
      <c r="L148" s="72">
        <v>42.76</v>
      </c>
    </row>
    <row r="149" spans="1:12" ht="15" x14ac:dyDescent="0.25">
      <c r="A149" s="23"/>
      <c r="B149" s="15"/>
      <c r="C149" s="11"/>
      <c r="D149" s="7" t="s">
        <v>29</v>
      </c>
      <c r="E149" s="41" t="str">
        <f>'[1]Лист 1'!A178</f>
        <v xml:space="preserve">.ПЮРЕ КАРТОФЕЛЬНОЕ </v>
      </c>
      <c r="F149" s="42" t="str">
        <f>'[1]Лист 1'!B178</f>
        <v>150</v>
      </c>
      <c r="G149" s="72">
        <f>'[1]Лист 1'!D178</f>
        <v>3.86</v>
      </c>
      <c r="H149" s="72">
        <f>'[1]Лист 1'!E178</f>
        <v>7.13</v>
      </c>
      <c r="I149" s="72">
        <f>'[1]Лист 1'!F178</f>
        <v>24.86</v>
      </c>
      <c r="J149" s="72">
        <f>'[1]Лист 1'!G178</f>
        <v>179.05</v>
      </c>
      <c r="K149" s="85" t="s">
        <v>68</v>
      </c>
      <c r="L149" s="72">
        <v>15</v>
      </c>
    </row>
    <row r="150" spans="1:12" ht="15" x14ac:dyDescent="0.25">
      <c r="A150" s="23"/>
      <c r="B150" s="15"/>
      <c r="C150" s="11"/>
      <c r="D150" s="7" t="s">
        <v>30</v>
      </c>
      <c r="E150" s="41" t="str">
        <f>'[1]Лист 1'!A179</f>
        <v>.КОМПОТ ИЗ СВЕЖИХ ФРУКТОВ</v>
      </c>
      <c r="F150" s="42" t="str">
        <f>'[1]Лист 1'!B179</f>
        <v>200</v>
      </c>
      <c r="G150" s="72">
        <f>'[1]Лист 1'!D179</f>
        <v>0.08</v>
      </c>
      <c r="H150" s="72">
        <f>'[1]Лист 1'!E179</f>
        <v>0.08</v>
      </c>
      <c r="I150" s="72">
        <f>'[1]Лист 1'!F179</f>
        <v>11.94</v>
      </c>
      <c r="J150" s="72">
        <f>'[1]Лист 1'!G179</f>
        <v>48.8</v>
      </c>
      <c r="K150" s="85" t="s">
        <v>69</v>
      </c>
      <c r="L150" s="72">
        <v>5</v>
      </c>
    </row>
    <row r="151" spans="1:12" ht="15" x14ac:dyDescent="0.25">
      <c r="A151" s="23"/>
      <c r="B151" s="15"/>
      <c r="C151" s="11"/>
      <c r="D151" s="7" t="s">
        <v>31</v>
      </c>
      <c r="E151" s="41" t="str">
        <f>'[1]Лист 1'!A180</f>
        <v>.ХЛЕБ ПШЕНИЧНЫЙ</v>
      </c>
      <c r="F151" s="42" t="str">
        <f>'[1]Лист 1'!B180</f>
        <v>30</v>
      </c>
      <c r="G151" s="72">
        <f>'[1]Лист 1'!D180</f>
        <v>3.8</v>
      </c>
      <c r="H151" s="72">
        <f>'[1]Лист 1'!E180</f>
        <v>0.4</v>
      </c>
      <c r="I151" s="72">
        <f>'[1]Лист 1'!F180</f>
        <v>17.25</v>
      </c>
      <c r="J151" s="72">
        <f>'[1]Лист 1'!G180</f>
        <v>87.8</v>
      </c>
      <c r="K151" s="85" t="s">
        <v>51</v>
      </c>
      <c r="L151" s="72">
        <f>'[2]Лист 1'!H183</f>
        <v>2</v>
      </c>
    </row>
    <row r="152" spans="1:12" ht="15" x14ac:dyDescent="0.25">
      <c r="A152" s="23"/>
      <c r="B152" s="15"/>
      <c r="C152" s="11"/>
      <c r="D152" s="7" t="s">
        <v>32</v>
      </c>
      <c r="E152" s="41" t="str">
        <f>'[1]Лист 1'!A181</f>
        <v>.ХЛЕБ РЖАНОЙ</v>
      </c>
      <c r="F152" s="42" t="str">
        <f>'[1]Лист 1'!B181</f>
        <v>30</v>
      </c>
      <c r="G152" s="72">
        <f>'[1]Лист 1'!D181</f>
        <v>2.4500000000000002</v>
      </c>
      <c r="H152" s="72">
        <f>'[1]Лист 1'!E181</f>
        <v>0.5</v>
      </c>
      <c r="I152" s="72">
        <f>'[1]Лист 1'!F181</f>
        <v>22.4</v>
      </c>
      <c r="J152" s="72">
        <f>'[1]Лист 1'!G181</f>
        <v>103.9</v>
      </c>
      <c r="K152" s="85" t="s">
        <v>52</v>
      </c>
      <c r="L152" s="72">
        <f>'[2]Лист 1'!H184</f>
        <v>2</v>
      </c>
    </row>
    <row r="153" spans="1:12" ht="15" x14ac:dyDescent="0.25">
      <c r="A153" s="23"/>
      <c r="B153" s="15"/>
      <c r="C153" s="11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4"/>
      <c r="B155" s="17"/>
      <c r="C155" s="8"/>
      <c r="D155" s="18" t="s">
        <v>33</v>
      </c>
      <c r="E155" s="9"/>
      <c r="F155" s="19">
        <v>740</v>
      </c>
      <c r="G155" s="19">
        <f t="shared" ref="G155:J155" si="69">SUM(G146:G154)</f>
        <v>31.72</v>
      </c>
      <c r="H155" s="19">
        <f t="shared" si="69"/>
        <v>25.079999999999995</v>
      </c>
      <c r="I155" s="19">
        <f t="shared" si="69"/>
        <v>91.789999999999992</v>
      </c>
      <c r="J155" s="19">
        <f t="shared" si="69"/>
        <v>719.71999999999991</v>
      </c>
      <c r="K155" s="25"/>
      <c r="L155" s="19">
        <f t="shared" ref="L155" si="70">SUM(L146:L154)</f>
        <v>91.759999999999991</v>
      </c>
    </row>
    <row r="156" spans="1:12" ht="15.75" thickBot="1" x14ac:dyDescent="0.25">
      <c r="A156" s="29">
        <f>A138</f>
        <v>2</v>
      </c>
      <c r="B156" s="30">
        <f>B138</f>
        <v>3</v>
      </c>
      <c r="C156" s="91" t="s">
        <v>4</v>
      </c>
      <c r="D156" s="92"/>
      <c r="E156" s="31"/>
      <c r="F156" s="32">
        <f>F145+F155</f>
        <v>1280</v>
      </c>
      <c r="G156" s="32">
        <f t="shared" ref="G156" si="71">G145+G155</f>
        <v>57.72</v>
      </c>
      <c r="H156" s="32">
        <f t="shared" ref="H156" si="72">H145+H155</f>
        <v>47.629999999999995</v>
      </c>
      <c r="I156" s="32">
        <f t="shared" ref="I156" si="73">I145+I155</f>
        <v>162.11000000000001</v>
      </c>
      <c r="J156" s="32">
        <f t="shared" ref="J156:L156" si="74">J145+J155</f>
        <v>1307.98</v>
      </c>
      <c r="K156" s="32"/>
      <c r="L156" s="32">
        <f t="shared" si="74"/>
        <v>183.51999999999998</v>
      </c>
    </row>
    <row r="157" spans="1:12" ht="15.75" thickBot="1" x14ac:dyDescent="0.3">
      <c r="A157" s="20">
        <v>2</v>
      </c>
      <c r="B157" s="21">
        <v>4</v>
      </c>
      <c r="C157" s="22" t="s">
        <v>20</v>
      </c>
      <c r="D157" s="83" t="s">
        <v>26</v>
      </c>
      <c r="E157" s="38" t="str">
        <f>'[1]Лист 1'!A187</f>
        <v>.САЛАТ ИЗ БЕЛОКОЧАННОЙ КАПУСТЫ С МОРКОВЬЮ</v>
      </c>
      <c r="F157" s="39" t="str">
        <f>'[1]Лист 1'!B187</f>
        <v>60</v>
      </c>
      <c r="G157" s="76">
        <f>'[1]Лист 1'!D187</f>
        <v>0.92</v>
      </c>
      <c r="H157" s="76">
        <f>'[1]Лист 1'!E187</f>
        <v>3.65</v>
      </c>
      <c r="I157" s="76">
        <f>'[1]Лист 1'!F187</f>
        <v>5.12</v>
      </c>
      <c r="J157" s="76">
        <f>'[1]Лист 1'!G187</f>
        <v>57.02</v>
      </c>
      <c r="K157" s="86" t="s">
        <v>70</v>
      </c>
      <c r="L157" s="76">
        <f>'[2]Лист 1'!H194</f>
        <v>14</v>
      </c>
    </row>
    <row r="158" spans="1:12" ht="15" x14ac:dyDescent="0.25">
      <c r="A158" s="23"/>
      <c r="B158" s="15"/>
      <c r="C158" s="11"/>
      <c r="D158" s="5" t="s">
        <v>21</v>
      </c>
      <c r="E158" s="41" t="str">
        <f>'[1]Лист 1'!A188</f>
        <v xml:space="preserve">.БИТОЧЕК РЫБНЫЙ </v>
      </c>
      <c r="F158" s="42" t="str">
        <f>'[1]Лист 1'!B188</f>
        <v>90</v>
      </c>
      <c r="G158" s="72">
        <f>'[1]Лист 1'!D188</f>
        <v>13.62</v>
      </c>
      <c r="H158" s="72">
        <f>'[1]Лист 1'!E188</f>
        <v>3.36</v>
      </c>
      <c r="I158" s="72">
        <f>'[1]Лист 1'!F188</f>
        <v>6.06</v>
      </c>
      <c r="J158" s="72">
        <f>'[1]Лист 1'!G188</f>
        <v>108.94</v>
      </c>
      <c r="K158" s="85" t="s">
        <v>71</v>
      </c>
      <c r="L158" s="72">
        <f>'[2]Лист 1'!H195</f>
        <v>45.76</v>
      </c>
    </row>
    <row r="159" spans="1:12" ht="15" x14ac:dyDescent="0.25">
      <c r="A159" s="23"/>
      <c r="B159" s="15"/>
      <c r="C159" s="11"/>
      <c r="D159" s="81" t="s">
        <v>29</v>
      </c>
      <c r="E159" s="41" t="str">
        <f>'[1]Лист 1'!A189</f>
        <v xml:space="preserve">.ПЮРЕ КАРТОФЕЛЬНОЕ </v>
      </c>
      <c r="F159" s="42" t="str">
        <f>'[1]Лист 1'!B189</f>
        <v>160</v>
      </c>
      <c r="G159" s="72">
        <f>'[1]Лист 1'!D189</f>
        <v>3.86</v>
      </c>
      <c r="H159" s="72">
        <f>'[1]Лист 1'!E189</f>
        <v>7.13</v>
      </c>
      <c r="I159" s="72">
        <f>'[1]Лист 1'!F189</f>
        <v>24.86</v>
      </c>
      <c r="J159" s="72">
        <f>'[1]Лист 1'!G189</f>
        <v>179.05</v>
      </c>
      <c r="K159" s="85" t="s">
        <v>68</v>
      </c>
      <c r="L159" s="72">
        <f>'[2]Лист 1'!H196</f>
        <v>18</v>
      </c>
    </row>
    <row r="160" spans="1:12" ht="15" x14ac:dyDescent="0.25">
      <c r="A160" s="23"/>
      <c r="B160" s="15"/>
      <c r="C160" s="11"/>
      <c r="D160" s="7" t="s">
        <v>22</v>
      </c>
      <c r="E160" s="41" t="str">
        <f>'[1]Лист 1'!A190</f>
        <v>.ЧАЙ С САХАРОМ</v>
      </c>
      <c r="F160" s="42" t="str">
        <f>'[1]Лист 1'!B190</f>
        <v>200</v>
      </c>
      <c r="G160" s="72">
        <f>'[1]Лист 1'!D190</f>
        <v>0</v>
      </c>
      <c r="H160" s="72">
        <f>'[1]Лист 1'!E190</f>
        <v>0</v>
      </c>
      <c r="I160" s="72">
        <f>'[1]Лист 1'!F190</f>
        <v>9.98</v>
      </c>
      <c r="J160" s="72">
        <f>'[1]Лист 1'!G190</f>
        <v>39.92</v>
      </c>
      <c r="K160" s="85" t="s">
        <v>72</v>
      </c>
      <c r="L160" s="72">
        <f>'[2]Лист 1'!H197</f>
        <v>5</v>
      </c>
    </row>
    <row r="161" spans="1:12" ht="15" x14ac:dyDescent="0.25">
      <c r="A161" s="23"/>
      <c r="B161" s="15"/>
      <c r="C161" s="11"/>
      <c r="D161" s="81" t="s">
        <v>23</v>
      </c>
      <c r="E161" s="41" t="str">
        <f>'[1]Лист 1'!A191</f>
        <v>.ХЛЕБ ПШЕНИЧНЫЙ</v>
      </c>
      <c r="F161" s="42" t="str">
        <f>'[1]Лист 1'!B191</f>
        <v>45</v>
      </c>
      <c r="G161" s="72">
        <f>'[1]Лист 1'!D191</f>
        <v>4.18</v>
      </c>
      <c r="H161" s="72">
        <f>'[1]Лист 1'!E191</f>
        <v>0.44</v>
      </c>
      <c r="I161" s="72">
        <f>'[1]Лист 1'!F191</f>
        <v>18.98</v>
      </c>
      <c r="J161" s="72">
        <f>'[1]Лист 1'!G191</f>
        <v>96.58</v>
      </c>
      <c r="K161" s="85" t="s">
        <v>51</v>
      </c>
      <c r="L161" s="72">
        <f>'[2]Лист 1'!H198</f>
        <v>4.5</v>
      </c>
    </row>
    <row r="162" spans="1:12" ht="15" x14ac:dyDescent="0.25">
      <c r="A162" s="23"/>
      <c r="B162" s="15"/>
      <c r="C162" s="11"/>
      <c r="D162" s="79" t="s">
        <v>23</v>
      </c>
      <c r="E162" s="41" t="str">
        <f>'[1]Лист 1'!A192</f>
        <v>.ХЛЕБ РЖАНОЙ</v>
      </c>
      <c r="F162" s="42" t="str">
        <f>'[1]Лист 1'!B192</f>
        <v>45</v>
      </c>
      <c r="G162" s="72">
        <f>'[1]Лист 1'!D192</f>
        <v>2.69</v>
      </c>
      <c r="H162" s="72">
        <f>'[1]Лист 1'!E192</f>
        <v>0.55000000000000004</v>
      </c>
      <c r="I162" s="72">
        <f>'[1]Лист 1'!F192</f>
        <v>24.64</v>
      </c>
      <c r="J162" s="72">
        <f>'[1]Лист 1'!G192</f>
        <v>114.29</v>
      </c>
      <c r="K162" s="85" t="s">
        <v>52</v>
      </c>
      <c r="L162" s="72">
        <f>'[2]Лист 1'!H199</f>
        <v>4.5</v>
      </c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84"/>
      <c r="L163" s="42"/>
    </row>
    <row r="164" spans="1:12" ht="15" x14ac:dyDescent="0.25">
      <c r="A164" s="24"/>
      <c r="B164" s="17"/>
      <c r="C164" s="8"/>
      <c r="D164" s="18" t="s">
        <v>33</v>
      </c>
      <c r="E164" s="9"/>
      <c r="F164" s="19">
        <v>600</v>
      </c>
      <c r="G164" s="19">
        <f t="shared" ref="G164:J164" si="75">SUM(G157:G163)</f>
        <v>25.27</v>
      </c>
      <c r="H164" s="19">
        <f t="shared" si="75"/>
        <v>15.13</v>
      </c>
      <c r="I164" s="19">
        <f t="shared" si="75"/>
        <v>89.64</v>
      </c>
      <c r="J164" s="19">
        <f t="shared" si="75"/>
        <v>595.79999999999995</v>
      </c>
      <c r="K164" s="25"/>
      <c r="L164" s="19">
        <f t="shared" ref="L164" si="76">SUM(L157:L163)</f>
        <v>91.759999999999991</v>
      </c>
    </row>
    <row r="165" spans="1:12" ht="25.5" x14ac:dyDescent="0.2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41" t="str">
        <f>'[1]Лист 1'!A198</f>
        <v>.ОВОЩИ КОНСЕРВИРОВАННЫЕ ОТВАРНЫЕ (КУКУРУЗА)</v>
      </c>
      <c r="F165" s="42" t="str">
        <f>'[1]Лист 1'!B198</f>
        <v>50</v>
      </c>
      <c r="G165" s="72">
        <f>'[1]Лист 1'!D198</f>
        <v>1.22</v>
      </c>
      <c r="H165" s="72">
        <f>'[1]Лист 1'!E198</f>
        <v>2.66</v>
      </c>
      <c r="I165" s="72">
        <f>'[1]Лист 1'!F198</f>
        <v>7.36</v>
      </c>
      <c r="J165" s="72">
        <f>'[1]Лист 1'!G198</f>
        <v>58.24</v>
      </c>
      <c r="K165" s="85" t="s">
        <v>73</v>
      </c>
      <c r="L165" s="72">
        <v>10</v>
      </c>
    </row>
    <row r="166" spans="1:12" ht="15" x14ac:dyDescent="0.25">
      <c r="A166" s="23"/>
      <c r="B166" s="15"/>
      <c r="C166" s="11"/>
      <c r="D166" s="7" t="s">
        <v>27</v>
      </c>
      <c r="E166" s="41" t="str">
        <f>'[1]Лист 1'!A199</f>
        <v>.БОРЩ С КАПУСТОЙ И КАРТОФЕЛЕМ СО СМЕТАНОЙ</v>
      </c>
      <c r="F166" s="42" t="str">
        <f>'[1]Лист 1'!B199</f>
        <v>200</v>
      </c>
      <c r="G166" s="72">
        <f>'[1]Лист 1'!D199</f>
        <v>2.83</v>
      </c>
      <c r="H166" s="72">
        <f>'[1]Лист 1'!E199</f>
        <v>7.28</v>
      </c>
      <c r="I166" s="72">
        <f>'[1]Лист 1'!F199</f>
        <v>16.2</v>
      </c>
      <c r="J166" s="72">
        <f>'[1]Лист 1'!G199</f>
        <v>141.6</v>
      </c>
      <c r="K166" s="85" t="s">
        <v>74</v>
      </c>
      <c r="L166" s="72">
        <v>15</v>
      </c>
    </row>
    <row r="167" spans="1:12" ht="15" x14ac:dyDescent="0.25">
      <c r="A167" s="23"/>
      <c r="B167" s="15"/>
      <c r="C167" s="11"/>
      <c r="D167" s="7" t="s">
        <v>28</v>
      </c>
      <c r="E167" s="41" t="str">
        <f>'[1]Лист 1'!A200</f>
        <v>.ТЕФТЕЛИ "ЁЖИКИ" В  СОУСЕ</v>
      </c>
      <c r="F167" s="42" t="str">
        <f>'[1]Лист 1'!B200</f>
        <v>80</v>
      </c>
      <c r="G167" s="72">
        <f>'[1]Лист 1'!D200</f>
        <v>9.89</v>
      </c>
      <c r="H167" s="72">
        <f>'[1]Лист 1'!E200</f>
        <v>16.75</v>
      </c>
      <c r="I167" s="72">
        <f>'[1]Лист 1'!F200</f>
        <v>10.73</v>
      </c>
      <c r="J167" s="72">
        <f>'[1]Лист 1'!G200</f>
        <v>233.27</v>
      </c>
      <c r="K167" s="85" t="s">
        <v>48</v>
      </c>
      <c r="L167" s="72">
        <v>43.76</v>
      </c>
    </row>
    <row r="168" spans="1:12" ht="15" x14ac:dyDescent="0.25">
      <c r="A168" s="23"/>
      <c r="B168" s="15"/>
      <c r="C168" s="11"/>
      <c r="D168" s="7" t="s">
        <v>29</v>
      </c>
      <c r="E168" s="41" t="str">
        <f>'[1]Лист 1'!A201</f>
        <v>.КАША ГРЕЧНЕВАЯ</v>
      </c>
      <c r="F168" s="42" t="str">
        <f>'[1]Лист 1'!B201</f>
        <v>150</v>
      </c>
      <c r="G168" s="72">
        <f>'[1]Лист 1'!D201</f>
        <v>10.4</v>
      </c>
      <c r="H168" s="72">
        <f>'[1]Лист 1'!E201</f>
        <v>6.71</v>
      </c>
      <c r="I168" s="72">
        <f>'[1]Лист 1'!F201</f>
        <v>46.57</v>
      </c>
      <c r="J168" s="72">
        <f>'[1]Лист 1'!G201</f>
        <v>288.27999999999997</v>
      </c>
      <c r="K168" s="85" t="s">
        <v>75</v>
      </c>
      <c r="L168" s="72">
        <v>14</v>
      </c>
    </row>
    <row r="169" spans="1:12" ht="15" x14ac:dyDescent="0.25">
      <c r="A169" s="23"/>
      <c r="B169" s="15"/>
      <c r="C169" s="11"/>
      <c r="D169" s="7" t="s">
        <v>30</v>
      </c>
      <c r="E169" s="41" t="str">
        <f>'[1]Лист 1'!A202</f>
        <v>.НАПИТОК ИЗ ШИПОВНИКА</v>
      </c>
      <c r="F169" s="42" t="str">
        <f>'[1]Лист 1'!B202</f>
        <v>200</v>
      </c>
      <c r="G169" s="72">
        <f>'[1]Лист 1'!D202</f>
        <v>0.68</v>
      </c>
      <c r="H169" s="72">
        <f>'[1]Лист 1'!E202</f>
        <v>0.28000000000000003</v>
      </c>
      <c r="I169" s="72">
        <f>'[1]Лист 1'!F202</f>
        <v>16.88</v>
      </c>
      <c r="J169" s="72">
        <f>'[1]Лист 1'!G202</f>
        <v>72.760000000000005</v>
      </c>
      <c r="K169" s="85" t="s">
        <v>76</v>
      </c>
      <c r="L169" s="72">
        <v>5</v>
      </c>
    </row>
    <row r="170" spans="1:12" ht="15" x14ac:dyDescent="0.25">
      <c r="A170" s="23"/>
      <c r="B170" s="15"/>
      <c r="C170" s="11"/>
      <c r="D170" s="7" t="s">
        <v>31</v>
      </c>
      <c r="E170" s="41" t="str">
        <f>'[1]Лист 1'!A203</f>
        <v>.ХЛЕБ ПШЕНИЧНЫЙ</v>
      </c>
      <c r="F170" s="42" t="str">
        <f>'[1]Лист 1'!B203</f>
        <v>20</v>
      </c>
      <c r="G170" s="72">
        <f>'[1]Лист 1'!D203</f>
        <v>1.52</v>
      </c>
      <c r="H170" s="72">
        <f>'[1]Лист 1'!E203</f>
        <v>0.16</v>
      </c>
      <c r="I170" s="72">
        <f>'[1]Лист 1'!F203</f>
        <v>6.9</v>
      </c>
      <c r="J170" s="72">
        <f>'[1]Лист 1'!G203</f>
        <v>35.119999999999997</v>
      </c>
      <c r="K170" s="85" t="s">
        <v>77</v>
      </c>
      <c r="L170" s="72">
        <f>'[2]Лист 1'!H207</f>
        <v>2</v>
      </c>
    </row>
    <row r="171" spans="1:12" ht="15" x14ac:dyDescent="0.25">
      <c r="A171" s="23"/>
      <c r="B171" s="15"/>
      <c r="C171" s="11"/>
      <c r="D171" s="7" t="s">
        <v>32</v>
      </c>
      <c r="E171" s="41" t="str">
        <f>'[1]Лист 1'!A204</f>
        <v>.ХЛЕБ РЖАНОЙ</v>
      </c>
      <c r="F171" s="42" t="str">
        <f>'[1]Лист 1'!B204</f>
        <v>15</v>
      </c>
      <c r="G171" s="72">
        <f>'[1]Лист 1'!D204</f>
        <v>0.74</v>
      </c>
      <c r="H171" s="72">
        <f>'[1]Лист 1'!E204</f>
        <v>0.15</v>
      </c>
      <c r="I171" s="72">
        <f>'[1]Лист 1'!F204</f>
        <v>6.72</v>
      </c>
      <c r="J171" s="72">
        <f>'[1]Лист 1'!G204</f>
        <v>31.17</v>
      </c>
      <c r="K171" s="85" t="s">
        <v>52</v>
      </c>
      <c r="L171" s="72">
        <f>'[2]Лист 1'!H208</f>
        <v>2</v>
      </c>
    </row>
    <row r="172" spans="1:12" ht="15" x14ac:dyDescent="0.25">
      <c r="A172" s="23"/>
      <c r="B172" s="15"/>
      <c r="C172" s="11"/>
      <c r="D172" s="6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4"/>
      <c r="B174" s="17"/>
      <c r="C174" s="8"/>
      <c r="D174" s="18" t="s">
        <v>33</v>
      </c>
      <c r="E174" s="9"/>
      <c r="F174" s="19">
        <v>715</v>
      </c>
      <c r="G174" s="19">
        <f t="shared" ref="G174:J174" si="77">SUM(G165:G173)</f>
        <v>27.28</v>
      </c>
      <c r="H174" s="19">
        <f t="shared" si="77"/>
        <v>33.989999999999995</v>
      </c>
      <c r="I174" s="19">
        <f t="shared" si="77"/>
        <v>111.36</v>
      </c>
      <c r="J174" s="19">
        <f t="shared" si="77"/>
        <v>860.43999999999994</v>
      </c>
      <c r="K174" s="25"/>
      <c r="L174" s="19">
        <f t="shared" ref="L174" si="78">SUM(L165:L173)</f>
        <v>91.759999999999991</v>
      </c>
    </row>
    <row r="175" spans="1:12" ht="15" x14ac:dyDescent="0.2">
      <c r="A175" s="29">
        <f>A157</f>
        <v>2</v>
      </c>
      <c r="B175" s="30">
        <f>B157</f>
        <v>4</v>
      </c>
      <c r="C175" s="91" t="s">
        <v>4</v>
      </c>
      <c r="D175" s="92"/>
      <c r="E175" s="31"/>
      <c r="F175" s="32">
        <f>F164+F174</f>
        <v>1315</v>
      </c>
      <c r="G175" s="32">
        <f t="shared" ref="G175" si="79">G164+G174</f>
        <v>52.55</v>
      </c>
      <c r="H175" s="32">
        <f t="shared" ref="H175" si="80">H164+H174</f>
        <v>49.12</v>
      </c>
      <c r="I175" s="32">
        <f t="shared" ref="I175" si="81">I164+I174</f>
        <v>201</v>
      </c>
      <c r="J175" s="32">
        <f t="shared" ref="J175:L175" si="82">J164+J174</f>
        <v>1456.2399999999998</v>
      </c>
      <c r="K175" s="32"/>
      <c r="L175" s="32">
        <f t="shared" si="82"/>
        <v>183.51999999999998</v>
      </c>
    </row>
    <row r="176" spans="1:12" ht="15" x14ac:dyDescent="0.25">
      <c r="A176" s="20">
        <v>2</v>
      </c>
      <c r="B176" s="21">
        <v>5</v>
      </c>
      <c r="C176" s="22" t="s">
        <v>20</v>
      </c>
      <c r="D176" s="5" t="s">
        <v>21</v>
      </c>
      <c r="E176" s="38" t="str">
        <f>'[1]Лист 1'!A210</f>
        <v xml:space="preserve">.ОМЛЕТ С СЫРОМ </v>
      </c>
      <c r="F176" s="39" t="str">
        <f>'[1]Лист 1'!B210</f>
        <v>170</v>
      </c>
      <c r="G176" s="76">
        <f>'[1]Лист 1'!D210</f>
        <v>22.26</v>
      </c>
      <c r="H176" s="76">
        <f>'[1]Лист 1'!E210</f>
        <v>26.53</v>
      </c>
      <c r="I176" s="76">
        <f>'[1]Лист 1'!F210</f>
        <v>3.39</v>
      </c>
      <c r="J176" s="76">
        <f>'[1]Лист 1'!G210</f>
        <v>341.41</v>
      </c>
      <c r="K176" s="86" t="s">
        <v>78</v>
      </c>
      <c r="L176" s="76">
        <f>'[2]Лист 1'!H218</f>
        <v>61.76</v>
      </c>
    </row>
    <row r="177" spans="1:12" ht="15" x14ac:dyDescent="0.25">
      <c r="A177" s="23"/>
      <c r="B177" s="15"/>
      <c r="C177" s="11"/>
      <c r="D177" s="6"/>
      <c r="E177" s="41" t="str">
        <f>'[1]Лист 1'!A211</f>
        <v>.БУЛОЧКА ДОРОЖНАЯ</v>
      </c>
      <c r="F177" s="42" t="str">
        <f>'[1]Лист 1'!B211</f>
        <v>80</v>
      </c>
      <c r="G177" s="72">
        <f>'[1]Лист 1'!D211</f>
        <v>3.41</v>
      </c>
      <c r="H177" s="72">
        <f>'[1]Лист 1'!E211</f>
        <v>6.72</v>
      </c>
      <c r="I177" s="72">
        <f>'[1]Лист 1'!F211</f>
        <v>28.11</v>
      </c>
      <c r="J177" s="72">
        <f>'[1]Лист 1'!G211</f>
        <v>186.54</v>
      </c>
      <c r="K177" s="85" t="s">
        <v>79</v>
      </c>
      <c r="L177" s="72">
        <f>'[2]Лист 1'!H219</f>
        <v>17</v>
      </c>
    </row>
    <row r="178" spans="1:12" ht="15" x14ac:dyDescent="0.25">
      <c r="A178" s="23"/>
      <c r="B178" s="15"/>
      <c r="C178" s="11"/>
      <c r="D178" s="7" t="s">
        <v>22</v>
      </c>
      <c r="E178" s="41" t="str">
        <f>'[1]Лист 1'!A212</f>
        <v>.ЧАЙ С ЛИМОНОМ</v>
      </c>
      <c r="F178" s="42" t="str">
        <f>'[1]Лист 1'!B212</f>
        <v>200</v>
      </c>
      <c r="G178" s="72">
        <f>'[1]Лист 1'!D212</f>
        <v>0.06</v>
      </c>
      <c r="H178" s="72">
        <f>'[1]Лист 1'!E212</f>
        <v>0.01</v>
      </c>
      <c r="I178" s="72">
        <f>'[1]Лист 1'!F212</f>
        <v>10.16</v>
      </c>
      <c r="J178" s="72">
        <f>'[1]Лист 1'!G212</f>
        <v>40.96</v>
      </c>
      <c r="K178" s="85" t="s">
        <v>50</v>
      </c>
      <c r="L178" s="72">
        <f>'[2]Лист 1'!H220</f>
        <v>8</v>
      </c>
    </row>
    <row r="179" spans="1:12" ht="15" x14ac:dyDescent="0.25">
      <c r="A179" s="23"/>
      <c r="B179" s="15"/>
      <c r="C179" s="11"/>
      <c r="D179" s="7" t="s">
        <v>23</v>
      </c>
      <c r="E179" s="41" t="str">
        <f>'[1]Лист 1'!A213</f>
        <v>.ХЛЕБ РЖАНОЙ</v>
      </c>
      <c r="F179" s="42" t="str">
        <f>'[1]Лист 1'!B213</f>
        <v>50</v>
      </c>
      <c r="G179" s="72">
        <f>'[1]Лист 1'!D213</f>
        <v>0.98</v>
      </c>
      <c r="H179" s="72">
        <f>'[1]Лист 1'!E213</f>
        <v>0.2</v>
      </c>
      <c r="I179" s="72">
        <f>'[1]Лист 1'!F213</f>
        <v>8.9600000000000009</v>
      </c>
      <c r="J179" s="72">
        <f>'[1]Лист 1'!G213</f>
        <v>41.56</v>
      </c>
      <c r="K179" s="85" t="s">
        <v>52</v>
      </c>
      <c r="L179" s="72">
        <f>'[2]Лист 1'!H221</f>
        <v>5</v>
      </c>
    </row>
    <row r="180" spans="1:12" ht="15" x14ac:dyDescent="0.25">
      <c r="A180" s="23"/>
      <c r="B180" s="15"/>
      <c r="C180" s="11"/>
      <c r="D180" s="7"/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6"/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v>500</v>
      </c>
      <c r="G183" s="19">
        <f t="shared" ref="G183:J183" si="83">SUM(G176:G182)</f>
        <v>26.71</v>
      </c>
      <c r="H183" s="19">
        <f t="shared" si="83"/>
        <v>33.46</v>
      </c>
      <c r="I183" s="19">
        <f t="shared" si="83"/>
        <v>50.62</v>
      </c>
      <c r="J183" s="19">
        <f t="shared" si="83"/>
        <v>610.47</v>
      </c>
      <c r="K183" s="25"/>
      <c r="L183" s="19">
        <f t="shared" ref="L183" si="84">SUM(L176:L182)</f>
        <v>91.759999999999991</v>
      </c>
    </row>
    <row r="184" spans="1:12" ht="15" x14ac:dyDescent="0.2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41" t="str">
        <f>'[1]Лист 1'!A219</f>
        <v>.САЛАТ ИЗ СЫРЫХ ОВОЩЕЙ</v>
      </c>
      <c r="F184" s="77" t="str">
        <f>'[1]Лист 1'!B219</f>
        <v>50</v>
      </c>
      <c r="G184" s="72">
        <f>'[1]Лист 1'!D219</f>
        <v>0.74</v>
      </c>
      <c r="H184" s="72">
        <f>'[1]Лист 1'!E219</f>
        <v>3.05</v>
      </c>
      <c r="I184" s="72">
        <f>'[1]Лист 1'!F219</f>
        <v>1.99</v>
      </c>
      <c r="J184" s="72">
        <f>'[1]Лист 1'!G219</f>
        <v>38.340000000000003</v>
      </c>
      <c r="K184" s="85" t="s">
        <v>80</v>
      </c>
      <c r="L184" s="72">
        <v>10</v>
      </c>
    </row>
    <row r="185" spans="1:12" ht="15" x14ac:dyDescent="0.25">
      <c r="A185" s="23"/>
      <c r="B185" s="15"/>
      <c r="C185" s="11"/>
      <c r="D185" s="7" t="s">
        <v>27</v>
      </c>
      <c r="E185" s="41" t="str">
        <f>'[1]Лист 1'!A220</f>
        <v>.СУП-ПЮРЕ ИЗ РАЗНЫХ ОВОЩЕЙ</v>
      </c>
      <c r="F185" s="77" t="str">
        <f>'[1]Лист 1'!B220</f>
        <v>200</v>
      </c>
      <c r="G185" s="72">
        <f>'[1]Лист 1'!D220</f>
        <v>4.0999999999999996</v>
      </c>
      <c r="H185" s="72">
        <f>'[1]Лист 1'!E220</f>
        <v>5.03</v>
      </c>
      <c r="I185" s="72">
        <f>'[1]Лист 1'!F220</f>
        <v>18.53</v>
      </c>
      <c r="J185" s="72">
        <f>'[1]Лист 1'!G220</f>
        <v>135.77000000000001</v>
      </c>
      <c r="K185" s="85" t="s">
        <v>81</v>
      </c>
      <c r="L185" s="72">
        <f>'[2]Лист 1'!H225</f>
        <v>15</v>
      </c>
    </row>
    <row r="186" spans="1:12" ht="15" x14ac:dyDescent="0.25">
      <c r="A186" s="23"/>
      <c r="B186" s="15"/>
      <c r="C186" s="11"/>
      <c r="D186" s="7" t="s">
        <v>28</v>
      </c>
      <c r="E186" s="41" t="str">
        <f>'[1]Лист 1'!A221</f>
        <v xml:space="preserve">.РАГУ ИЗ ПТИЦЫ </v>
      </c>
      <c r="F186" s="77" t="str">
        <f>'[1]Лист 1'!B221</f>
        <v>180</v>
      </c>
      <c r="G186" s="72">
        <f>'[1]Лист 1'!D221</f>
        <v>30.67</v>
      </c>
      <c r="H186" s="72">
        <f>'[1]Лист 1'!E221</f>
        <v>10.26</v>
      </c>
      <c r="I186" s="72">
        <f>'[1]Лист 1'!F221</f>
        <v>20.84</v>
      </c>
      <c r="J186" s="72">
        <f>'[1]Лист 1'!G221</f>
        <v>298.41000000000003</v>
      </c>
      <c r="K186" s="85" t="s">
        <v>82</v>
      </c>
      <c r="L186" s="72">
        <v>53.76</v>
      </c>
    </row>
    <row r="187" spans="1:12" ht="15" x14ac:dyDescent="0.25">
      <c r="A187" s="23"/>
      <c r="B187" s="15"/>
      <c r="C187" s="11"/>
      <c r="D187" s="7" t="s">
        <v>30</v>
      </c>
      <c r="E187" s="41" t="str">
        <f>'[1]Лист 1'!A222</f>
        <v>.КОМПОТ ИЗ СМЕСИ СУХОФРУКТОВ</v>
      </c>
      <c r="F187" s="77" t="str">
        <f>'[1]Лист 1'!B222</f>
        <v>200</v>
      </c>
      <c r="G187" s="72">
        <f>'[1]Лист 1'!D222</f>
        <v>0.55000000000000004</v>
      </c>
      <c r="H187" s="72">
        <f>'[1]Лист 1'!E222</f>
        <v>0.03</v>
      </c>
      <c r="I187" s="72">
        <f>'[1]Лист 1'!F222</f>
        <v>29.72</v>
      </c>
      <c r="J187" s="72">
        <f>'[1]Лист 1'!G222</f>
        <v>121.31</v>
      </c>
      <c r="K187" s="85" t="s">
        <v>83</v>
      </c>
      <c r="L187" s="72">
        <f>'[2]Лист 1'!H227</f>
        <v>7</v>
      </c>
    </row>
    <row r="188" spans="1:12" ht="15" x14ac:dyDescent="0.25">
      <c r="A188" s="23"/>
      <c r="B188" s="15"/>
      <c r="C188" s="11"/>
      <c r="D188" s="7" t="s">
        <v>31</v>
      </c>
      <c r="E188" s="41" t="str">
        <f>'[1]Лист 1'!A223</f>
        <v>.ХЛЕБ ПШЕНИЧНЫЙ</v>
      </c>
      <c r="F188" s="77" t="str">
        <f>'[1]Лист 1'!B223</f>
        <v>20</v>
      </c>
      <c r="G188" s="72">
        <f>'[1]Лист 1'!D223</f>
        <v>2.2799999999999998</v>
      </c>
      <c r="H188" s="72">
        <f>'[1]Лист 1'!E223</f>
        <v>0.24</v>
      </c>
      <c r="I188" s="72">
        <f>'[1]Лист 1'!F223</f>
        <v>10.35</v>
      </c>
      <c r="J188" s="72">
        <f>'[1]Лист 1'!G223</f>
        <v>52.68</v>
      </c>
      <c r="K188" s="85" t="s">
        <v>77</v>
      </c>
      <c r="L188" s="72">
        <f>'[2]Лист 1'!H228</f>
        <v>3</v>
      </c>
    </row>
    <row r="189" spans="1:12" ht="15" x14ac:dyDescent="0.25">
      <c r="A189" s="23"/>
      <c r="B189" s="15"/>
      <c r="C189" s="11"/>
      <c r="D189" s="7" t="s">
        <v>32</v>
      </c>
      <c r="E189" s="41" t="str">
        <f>'[1]Лист 1'!A224</f>
        <v>.ХЛЕБ РЖАНОЙ</v>
      </c>
      <c r="F189" s="77" t="str">
        <f>'[1]Лист 1'!B224</f>
        <v>20</v>
      </c>
      <c r="G189" s="72">
        <f>'[1]Лист 1'!D224</f>
        <v>1.47</v>
      </c>
      <c r="H189" s="72">
        <f>'[1]Лист 1'!E224</f>
        <v>0.3</v>
      </c>
      <c r="I189" s="72">
        <f>'[1]Лист 1'!F224</f>
        <v>13.44</v>
      </c>
      <c r="J189" s="72">
        <f>'[1]Лист 1'!G224</f>
        <v>62.34</v>
      </c>
      <c r="K189" s="85" t="s">
        <v>52</v>
      </c>
      <c r="L189" s="72">
        <f>'[2]Лист 1'!H229</f>
        <v>3</v>
      </c>
    </row>
    <row r="190" spans="1:12" ht="15" x14ac:dyDescent="0.25">
      <c r="A190" s="23"/>
      <c r="B190" s="15"/>
      <c r="C190" s="11"/>
      <c r="D190" s="7"/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6"/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4"/>
      <c r="B193" s="17"/>
      <c r="C193" s="8"/>
      <c r="D193" s="18" t="s">
        <v>33</v>
      </c>
      <c r="E193" s="9"/>
      <c r="F193" s="19">
        <v>670</v>
      </c>
      <c r="G193" s="19">
        <f t="shared" ref="G193:J193" si="85">SUM(G184:G192)</f>
        <v>39.81</v>
      </c>
      <c r="H193" s="19">
        <f t="shared" si="85"/>
        <v>18.91</v>
      </c>
      <c r="I193" s="19">
        <f t="shared" si="85"/>
        <v>94.86999999999999</v>
      </c>
      <c r="J193" s="19">
        <f t="shared" si="85"/>
        <v>708.85</v>
      </c>
      <c r="K193" s="25"/>
      <c r="L193" s="19">
        <f t="shared" ref="L193" si="86">SUM(L184:L192)</f>
        <v>91.759999999999991</v>
      </c>
    </row>
    <row r="194" spans="1:12" ht="15" x14ac:dyDescent="0.2">
      <c r="A194" s="29">
        <f>A176</f>
        <v>2</v>
      </c>
      <c r="B194" s="30">
        <f>B176</f>
        <v>5</v>
      </c>
      <c r="C194" s="91" t="s">
        <v>4</v>
      </c>
      <c r="D194" s="92"/>
      <c r="E194" s="31"/>
      <c r="F194" s="32">
        <f>F183+F193</f>
        <v>1170</v>
      </c>
      <c r="G194" s="32">
        <f t="shared" ref="G194" si="87">G183+G193</f>
        <v>66.52000000000001</v>
      </c>
      <c r="H194" s="32">
        <f t="shared" ref="H194" si="88">H183+H193</f>
        <v>52.370000000000005</v>
      </c>
      <c r="I194" s="32">
        <f t="shared" ref="I194" si="89">I183+I193</f>
        <v>145.48999999999998</v>
      </c>
      <c r="J194" s="32">
        <f t="shared" ref="J194:L194" si="90">J183+J193</f>
        <v>1319.3200000000002</v>
      </c>
      <c r="K194" s="32"/>
      <c r="L194" s="32">
        <f t="shared" si="90"/>
        <v>183.51999999999998</v>
      </c>
    </row>
    <row r="195" spans="1:12" x14ac:dyDescent="0.2">
      <c r="A195" s="27"/>
      <c r="B195" s="28"/>
      <c r="C195" s="93" t="s">
        <v>5</v>
      </c>
      <c r="D195" s="93"/>
      <c r="E195" s="93"/>
      <c r="F195" s="34">
        <f>(F23+F42+F61+F80+F99+F118+F137+F156+F175+F194)/(IF(F23=0,0,1)+IF(F42=0,0,1)+IF(F61=0,0,1)+IF(F80=0,0,1)+IF(F99=0,0,1)+IF(F118=0,0,1)+IF(F137=0,0,1)+IF(F156=0,0,1)+IF(F175=0,0,1)+IF(F194=0,0,1))</f>
        <v>1271</v>
      </c>
      <c r="G195" s="34">
        <f t="shared" ref="G195:J195" si="91">(G23+G42+G61+G80+G99+G118+G137+G156+G175+G194)/(IF(G23=0,0,1)+IF(G42=0,0,1)+IF(G61=0,0,1)+IF(G80=0,0,1)+IF(G99=0,0,1)+IF(G118=0,0,1)+IF(G137=0,0,1)+IF(G156=0,0,1)+IF(G175=0,0,1)+IF(G194=0,0,1))</f>
        <v>61.381399999999999</v>
      </c>
      <c r="H195" s="34">
        <f t="shared" si="91"/>
        <v>43.171000000000006</v>
      </c>
      <c r="I195" s="34">
        <f t="shared" si="91"/>
        <v>184.876</v>
      </c>
      <c r="J195" s="34">
        <f t="shared" si="91"/>
        <v>1373.5409999999997</v>
      </c>
      <c r="K195" s="34"/>
      <c r="L195" s="34">
        <f t="shared" ref="L195" si="92">(L23+L42+L61+L80+L99+L118+L137+L156+L175+L194)/(IF(L23=0,0,1)+IF(L42=0,0,1)+IF(L61=0,0,1)+IF(L80=0,0,1)+IF(L99=0,0,1)+IF(L118=0,0,1)+IF(L137=0,0,1)+IF(L156=0,0,1)+IF(L175=0,0,1)+IF(L194=0,0,1))</f>
        <v>183.51999999999998</v>
      </c>
    </row>
  </sheetData>
  <mergeCells count="14">
    <mergeCell ref="C80:D80"/>
    <mergeCell ref="C99:D99"/>
    <mergeCell ref="C23:D23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2023-10-13T08:27:03Z</dcterms:modified>
</cp:coreProperties>
</file>